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eA\Downloads\"/>
    </mc:Choice>
  </mc:AlternateContent>
  <xr:revisionPtr revIDLastSave="0" documentId="8_{86341BB8-531B-455B-A3AB-CE54F6F1DCCA}" xr6:coauthVersionLast="46" xr6:coauthVersionMax="46" xr10:uidLastSave="{00000000-0000-0000-0000-000000000000}"/>
  <bookViews>
    <workbookView xWindow="28680" yWindow="-120" windowWidth="29040" windowHeight="15840" tabRatio="737" xr2:uid="{00000000-000D-0000-FFFF-FFFF00000000}"/>
  </bookViews>
  <sheets>
    <sheet name="Contents" sheetId="1" r:id="rId1"/>
    <sheet name="Executive summary" sheetId="35" r:id="rId2"/>
    <sheet name="Chapter 1" sheetId="12" r:id="rId3"/>
    <sheet name="Chapter 2" sheetId="36" r:id="rId4"/>
    <sheet name="F1" sheetId="3" r:id="rId5"/>
    <sheet name="F2" sheetId="4" r:id="rId6"/>
    <sheet name="F3" sheetId="5" r:id="rId7"/>
    <sheet name="Chapter 3" sheetId="11" r:id="rId8"/>
    <sheet name="F4" sheetId="25" r:id="rId9"/>
    <sheet name="F5" sheetId="7" r:id="rId10"/>
    <sheet name="F6" sheetId="23" r:id="rId11"/>
    <sheet name="F7" sheetId="24" r:id="rId12"/>
    <sheet name="F8" sheetId="22" r:id="rId13"/>
    <sheet name="F9" sheetId="27" r:id="rId14"/>
    <sheet name="T1" sheetId="10" r:id="rId15"/>
    <sheet name="F10" sheetId="8" r:id="rId16"/>
    <sheet name="Chapter 4" sheetId="13" r:id="rId17"/>
    <sheet name="T2" sheetId="28" r:id="rId18"/>
    <sheet name="F11" sheetId="16" r:id="rId19"/>
    <sheet name="F12" sheetId="18" r:id="rId20"/>
    <sheet name="F13" sheetId="19" r:id="rId21"/>
    <sheet name="F14" sheetId="20" r:id="rId22"/>
    <sheet name="Chapter 5" sheetId="33" r:id="rId23"/>
    <sheet name="Appendix 1" sheetId="32" r:id="rId24"/>
    <sheet name="Appendix 2" sheetId="34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8" l="1" a="1"/>
  <c r="B2" i="28" s="1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Q28" i="22" l="1"/>
  <c r="A2" i="12" l="1"/>
  <c r="A2" i="36"/>
  <c r="A2" i="35"/>
  <c r="A2" i="34"/>
  <c r="A2" i="32"/>
  <c r="A2" i="33"/>
  <c r="B2" i="27" a="1"/>
  <c r="B2" i="27" s="1"/>
  <c r="B2" i="25" l="1" a="1"/>
  <c r="B2" i="25" s="1"/>
  <c r="B2" i="24" l="1" a="1"/>
  <c r="B2" i="24" s="1"/>
  <c r="B2" i="23" a="1"/>
  <c r="B2" i="23" s="1"/>
  <c r="B2" i="22" a="1"/>
  <c r="B2" i="22" s="1"/>
  <c r="B2" i="16" a="1"/>
  <c r="B2" i="16" s="1"/>
  <c r="B2" i="3" a="1"/>
  <c r="B2" i="3" s="1"/>
  <c r="A2" i="13"/>
  <c r="A2" i="11"/>
  <c r="B2" i="20" a="1"/>
  <c r="B2" i="20" s="1"/>
  <c r="B2" i="19" a="1"/>
  <c r="B2" i="19" s="1"/>
  <c r="B2" i="18" a="1"/>
  <c r="B2" i="18" s="1"/>
  <c r="B2" i="10" a="1"/>
  <c r="B2" i="10" s="1"/>
  <c r="B2" i="8" a="1"/>
  <c r="B2" i="8" s="1"/>
  <c r="B2" i="7" a="1"/>
  <c r="B2" i="7" s="1"/>
  <c r="B2" i="5" a="1"/>
  <c r="B2" i="5" s="1"/>
  <c r="B2" i="4" a="1"/>
  <c r="B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<sst xmlns="http://schemas.openxmlformats.org/spreadsheetml/2006/main" count="244" uniqueCount="147">
  <si>
    <t>Executive summary</t>
  </si>
  <si>
    <t>C1</t>
  </si>
  <si>
    <t>Chapter 1 - Introduction</t>
  </si>
  <si>
    <t>Chapter 2 - Measuring long-term conditions and adult social care need</t>
  </si>
  <si>
    <t>F1</t>
  </si>
  <si>
    <t>F2</t>
  </si>
  <si>
    <t>F3</t>
  </si>
  <si>
    <t>C2</t>
  </si>
  <si>
    <t>Chapter 3 -  How have social care needs and long-term conditions changed over time?</t>
  </si>
  <si>
    <t>F4</t>
  </si>
  <si>
    <t>F5</t>
  </si>
  <si>
    <t>F6</t>
  </si>
  <si>
    <t>F7</t>
  </si>
  <si>
    <t>F8</t>
  </si>
  <si>
    <t>F9</t>
  </si>
  <si>
    <t>T1</t>
  </si>
  <si>
    <t>F10</t>
  </si>
  <si>
    <t>C3</t>
  </si>
  <si>
    <t>Chapter 4 - The relationship between long-term conditons and social care need</t>
  </si>
  <si>
    <t>T2</t>
  </si>
  <si>
    <t>F11</t>
  </si>
  <si>
    <t>F12</t>
  </si>
  <si>
    <t>F13</t>
  </si>
  <si>
    <t>F14</t>
  </si>
  <si>
    <t>Chapter 5 - Discussion and conclusion</t>
  </si>
  <si>
    <t xml:space="preserve">Appendix 1 - Analysing long-term conditions in ELSA and CPRD </t>
  </si>
  <si>
    <t>Appendix 2 - Subjective, objective and diagnosed measures of health and social care need</t>
  </si>
  <si>
    <t>Contents</t>
  </si>
  <si>
    <t>Source: ELSA 2018</t>
  </si>
  <si>
    <t>2+</t>
  </si>
  <si>
    <t>65-69</t>
  </si>
  <si>
    <t>70-74</t>
  </si>
  <si>
    <t>75-79</t>
  </si>
  <si>
    <t>80-84</t>
  </si>
  <si>
    <t>85-89</t>
  </si>
  <si>
    <t>90+</t>
  </si>
  <si>
    <t>Source: CPRD 2015</t>
  </si>
  <si>
    <t>Source: ELSA 2006 - 2018</t>
  </si>
  <si>
    <t>85+</t>
  </si>
  <si>
    <t>Source: CPRD 2006 -2015</t>
  </si>
  <si>
    <t>Year</t>
  </si>
  <si>
    <t>Source: ELSA and CPRD 2006 - 2018</t>
  </si>
  <si>
    <t xml:space="preserve">Actual est. pop. 0 ADL </t>
  </si>
  <si>
    <t>Projected est 0 ADL</t>
  </si>
  <si>
    <t>Actual Est pop 0 LTC</t>
  </si>
  <si>
    <t>Projected pop - 0 LTC</t>
  </si>
  <si>
    <t xml:space="preserve">Actual est. pop. 2+ ADL </t>
  </si>
  <si>
    <t>Projected est -2+ ADL</t>
  </si>
  <si>
    <t>Actual Est pop - 2+ LTC</t>
  </si>
  <si>
    <t>Projected pop - 2+ LTC</t>
  </si>
  <si>
    <t>0 ADL limitations</t>
  </si>
  <si>
    <t>0 long-term condition</t>
  </si>
  <si>
    <t>2 + ADL limitations</t>
  </si>
  <si>
    <t>2+ long-term condition</t>
  </si>
  <si>
    <t>2006 estimate</t>
  </si>
  <si>
    <t>Change in population size and age structure</t>
  </si>
  <si>
    <t>Change in prevalence by age</t>
  </si>
  <si>
    <r>
      <t>+0.4</t>
    </r>
    <r>
      <rPr>
        <sz val="8"/>
        <color rgb="FF000000"/>
        <rFont val="Calibri"/>
        <family val="2"/>
        <scheme val="minor"/>
      </rPr>
      <t> </t>
    </r>
  </si>
  <si>
    <t>Final year estimate (2018 ADL/2015 long-term condition)</t>
  </si>
  <si>
    <t>Source: ELSA and CPRD, 2006 - 2018</t>
  </si>
  <si>
    <t xml:space="preserve">Note: Figures may not add up as a result of rounding. ADL limitations estimated using ELSA. Long term conditions based on diagnosed long term conditions in CPRD. Estimates given by applying prevalence to ONS population estimates. </t>
  </si>
  <si>
    <t>Source: Laing and Buisson, “Care Homes for Older People” 30th edition</t>
  </si>
  <si>
    <t>Notes: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</si>
  <si>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Numbers of self-payers calculated by subtraction of other funding sources from total residents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</si>
  <si>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Numbers funded by local authorities calculated by extrapolation from England data as at 31 March, most recently published by NHS Digital: Adult Social Care Activity and Finance, England 2017-18, Reference Tables, Table T39: Number of clients accessing Long Term support at the end of the year, by support setting, age band and primary support reason, 2017/18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</si>
  <si>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Numbers funded by the NHS estimated from LaingBuisson surveys of care homes</t>
    </r>
  </si>
  <si>
    <r>
      <t xml:space="preserve">Self-funder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 - residential</t>
    </r>
  </si>
  <si>
    <r>
      <t xml:space="preserve">Self-funder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- nursing</t>
    </r>
  </si>
  <si>
    <r>
      <t xml:space="preserve">LA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- residential</t>
    </r>
  </si>
  <si>
    <r>
      <t xml:space="preserve">LA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- nursing</t>
    </r>
  </si>
  <si>
    <r>
      <t xml:space="preserve">NHS funded </t>
    </r>
    <r>
      <rPr>
        <vertAlign val="superscript"/>
        <sz val="11"/>
        <color theme="1"/>
        <rFont val="Calibri"/>
        <family val="2"/>
        <scheme val="minor"/>
      </rPr>
      <t>3</t>
    </r>
  </si>
  <si>
    <t>Total</t>
  </si>
  <si>
    <t>0 ADLS</t>
  </si>
  <si>
    <t>0 LTCs</t>
  </si>
  <si>
    <t>1 LTC</t>
  </si>
  <si>
    <t>2+ LTCs</t>
  </si>
  <si>
    <t>1 ADL</t>
  </si>
  <si>
    <t>2 ADLs</t>
  </si>
  <si>
    <t>Source: ELSA, 2018</t>
  </si>
  <si>
    <t>Notes: Percentages within each ADL grouping add up to 100%</t>
  </si>
  <si>
    <t>Condition</t>
  </si>
  <si>
    <t>% needing help with ADLs</t>
  </si>
  <si>
    <t>Motor Neurone or MS</t>
  </si>
  <si>
    <t>Parkinson's</t>
  </si>
  <si>
    <t>Dementia</t>
  </si>
  <si>
    <t>Heart failure</t>
  </si>
  <si>
    <t>Stroke</t>
  </si>
  <si>
    <t>Chronic lung disease</t>
  </si>
  <si>
    <t>Coronary Heart Disease</t>
  </si>
  <si>
    <t>Mental health conditions</t>
  </si>
  <si>
    <t>Osteoporosis</t>
  </si>
  <si>
    <t>Asthma</t>
  </si>
  <si>
    <t>Heart murmur</t>
  </si>
  <si>
    <t>Arthritis</t>
  </si>
  <si>
    <t>Diabetes</t>
  </si>
  <si>
    <t>Heart arrhythmia</t>
  </si>
  <si>
    <t>Malignant blood disorder</t>
  </si>
  <si>
    <t>Cancer</t>
  </si>
  <si>
    <t>No conditions</t>
  </si>
  <si>
    <t>Long-term condition</t>
  </si>
  <si>
    <t>Unpaid</t>
  </si>
  <si>
    <t>Paid</t>
  </si>
  <si>
    <t>Alzheimer's</t>
  </si>
  <si>
    <t>Dementia_no Alz</t>
  </si>
  <si>
    <t>Angina</t>
  </si>
  <si>
    <t>Heart Disease</t>
  </si>
  <si>
    <t>High blood pressure</t>
  </si>
  <si>
    <t>High cholesterol</t>
  </si>
  <si>
    <t>Condition Type</t>
  </si>
  <si>
    <t>Cognitive (Dementia, Parkinsons, Multiple
Sclerosis/Motor Neurone Disease, Stroke)</t>
  </si>
  <si>
    <t>Other conditions</t>
  </si>
  <si>
    <t>Source: Health Economics Unit (HEU), 2015-2021</t>
  </si>
  <si>
    <t>Long-term Condition</t>
  </si>
  <si>
    <t>Total SC cost (£millions)</t>
  </si>
  <si>
    <t>Average SX cost per patient (£)</t>
  </si>
  <si>
    <t>Number of patients with condition</t>
  </si>
  <si>
    <t>Anxiety</t>
  </si>
  <si>
    <t>Atrial fibrillation</t>
  </si>
  <si>
    <t>Chronic heart disease</t>
  </si>
  <si>
    <t>CKD</t>
  </si>
  <si>
    <t>COPD</t>
  </si>
  <si>
    <t>Depression</t>
  </si>
  <si>
    <t>Hypertension</t>
  </si>
  <si>
    <t>Mental health</t>
  </si>
  <si>
    <t>Motor neuron disease</t>
  </si>
  <si>
    <t>Multiple sclerosis</t>
  </si>
  <si>
    <t>Parkinsons disease</t>
  </si>
  <si>
    <t>Peripheral arterial disease</t>
  </si>
  <si>
    <t>Rheumatoid arthritis</t>
  </si>
  <si>
    <t>Stroke TIA</t>
  </si>
  <si>
    <t>December 2021 REAL Insight Report</t>
  </si>
  <si>
    <t>Figure 1: The percentage of people older than 65 who self-report needing help with activities of daily living (ADLs) by age group, 2018</t>
  </si>
  <si>
    <t>Figure 2: The percentage of people older than 65 self-reporting long-term conditions by age group, 2018</t>
  </si>
  <si>
    <t>Figure 3: The prevalence of diagnosed long-term conditions among people older than 65 by age group, 2015</t>
  </si>
  <si>
    <t>Figure 4: The percentage of the older population with no ADL limitations (no social care need) by age group, 2006–2018</t>
  </si>
  <si>
    <t>Figure 5: The percentage of the older population needing help with two or more ADL limitations (high social care need) by age group, 2006–2018</t>
  </si>
  <si>
    <t>Figure 6: Percentage of the older population with no diagnosed long-term conditions by age group, 2006–2015</t>
  </si>
  <si>
    <t>Figure 7: Percentage of the older population with two or more diagnosed long-term conditions by age group, 2006–2015</t>
  </si>
  <si>
    <t>Figure 9: Estimated population living with multiple ADL limitations and long-term conditions, 2006–2018</t>
  </si>
  <si>
    <t>Figure 8:  Estimated population living without ADL limitations and long-term conditions, 2006–2018</t>
  </si>
  <si>
    <t>Figure 10: : Number of older people in residential settings in the UK by source of funding, 2007–2019</t>
  </si>
  <si>
    <t>Table 1 : Changes in the total number of people with ADL limitations and diagnosed long-term conditions between 2006 and 2018</t>
  </si>
  <si>
    <t>Table 2: The percentage of older people by number of ADL limitations reporting long-term conditions (2006 and 2018)</t>
  </si>
  <si>
    <t>Figure 11: Percentage of the older population needing ADL support by long-term condition, 2018</t>
  </si>
  <si>
    <t>Figure 12: The volume of paid and unpaid care by long-term condition, 2018</t>
  </si>
  <si>
    <t>Figure 13: Paid and unpaid care – neurological conditions compared with other conditions, 2018</t>
  </si>
  <si>
    <t>Figure 14: Total and average local authority social care spend and number of people, by long-term condition (2015–2021)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</si>
</sst>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_-;\-* #,##0_-;_-* &quot;-&quot;??_-;_-@_-"/>
    <numFmt numFmtId="166" formatCode="0.0000000000000000%"/>
    <numFmt numFmtId="167" formatCode="0.000000000000000%"/>
  </numFmts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rgb="FF000000"/>
      <name val="Georgia"/>
      <family val="1"/>
    </font>
    <font>
      <sz val="8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2937"/>
        <bgColor indexed="64"/>
      </patternFill>
    </fill>
    <fill>
      <patternFill patternType="solid">
        <fgColor rgb="FFFFC5D1"/>
        <bgColor indexed="64"/>
      </patternFill>
    </fill>
    <fill>
      <patternFill patternType="solid">
        <fgColor rgb="FF97DBDB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rgb="FF7F7F7F"/>
      </bottom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 style="medium">
        <color indexed="64"/>
      </left>
      <right style="medium">
        <color rgb="FF7F7F7F"/>
      </right>
      <top style="medium">
        <color rgb="FF7F7F7F"/>
      </top>
      <bottom/>
      <diagonal/>
    </border>
    <border>
      <left style="medium">
        <color indexed="64"/>
      </left>
      <right style="medium">
        <color rgb="FF7F7F7F"/>
      </right>
      <top/>
      <bottom/>
      <diagonal/>
    </border>
    <border>
      <left style="medium">
        <color indexed="64"/>
      </left>
      <right style="medium">
        <color rgb="FF7F7F7F"/>
      </right>
      <top/>
      <bottom style="medium">
        <color indexed="64"/>
      </bottom>
      <diagonal/>
    </border>
    <border>
      <left style="medium">
        <color indexed="64"/>
      </left>
      <right style="medium">
        <color rgb="FF7F7F7F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7" fillId="0" borderId="0"/>
  </cellStyleXfs>
  <cellXfs count="79">
    <xf numFmtId="0" fontId="0" fillId="0" borderId="0" xfId="0"/>
    <xf numFmtId="0" fontId="2" fillId="0" borderId="0" xfId="1"/>
    <xf numFmtId="0" fontId="6" fillId="2" borderId="1" xfId="0" applyFont="1" applyFill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9" fontId="0" fillId="0" borderId="10" xfId="2" applyFont="1" applyBorder="1"/>
    <xf numFmtId="9" fontId="0" fillId="0" borderId="11" xfId="2" applyFont="1" applyBorder="1"/>
    <xf numFmtId="10" fontId="0" fillId="0" borderId="6" xfId="2" applyNumberFormat="1" applyFont="1" applyBorder="1"/>
    <xf numFmtId="10" fontId="0" fillId="0" borderId="10" xfId="2" applyNumberFormat="1" applyFont="1" applyBorder="1"/>
    <xf numFmtId="10" fontId="0" fillId="0" borderId="8" xfId="2" applyNumberFormat="1" applyFont="1" applyBorder="1"/>
    <xf numFmtId="10" fontId="0" fillId="0" borderId="11" xfId="2" applyNumberFormat="1" applyFont="1" applyBorder="1"/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1" fontId="0" fillId="0" borderId="6" xfId="2" applyNumberFormat="1" applyFont="1" applyBorder="1"/>
    <xf numFmtId="1" fontId="0" fillId="0" borderId="10" xfId="2" applyNumberFormat="1" applyFont="1" applyBorder="1"/>
    <xf numFmtId="1" fontId="0" fillId="0" borderId="8" xfId="2" applyNumberFormat="1" applyFont="1" applyBorder="1"/>
    <xf numFmtId="1" fontId="0" fillId="0" borderId="11" xfId="2" applyNumberFormat="1" applyFont="1" applyBorder="1"/>
    <xf numFmtId="0" fontId="0" fillId="0" borderId="0" xfId="0" applyAlignment="1">
      <alignment horizontal="left"/>
    </xf>
    <xf numFmtId="0" fontId="4" fillId="0" borderId="5" xfId="0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9" xfId="0" applyFont="1" applyBorder="1"/>
    <xf numFmtId="0" fontId="0" fillId="0" borderId="14" xfId="0" applyBorder="1"/>
    <xf numFmtId="0" fontId="5" fillId="0" borderId="0" xfId="0" applyFont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0" borderId="2" xfId="1" applyFont="1" applyBorder="1"/>
    <xf numFmtId="0" fontId="10" fillId="0" borderId="12" xfId="1" applyFont="1" applyBorder="1"/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/>
    <xf numFmtId="10" fontId="0" fillId="0" borderId="6" xfId="0" applyNumberFormat="1" applyBorder="1"/>
    <xf numFmtId="0" fontId="0" fillId="0" borderId="4" xfId="0" applyBorder="1"/>
    <xf numFmtId="0" fontId="0" fillId="0" borderId="9" xfId="0" applyBorder="1"/>
    <xf numFmtId="10" fontId="0" fillId="0" borderId="10" xfId="0" applyNumberFormat="1" applyBorder="1"/>
    <xf numFmtId="10" fontId="0" fillId="0" borderId="8" xfId="0" applyNumberFormat="1" applyBorder="1"/>
    <xf numFmtId="10" fontId="0" fillId="0" borderId="11" xfId="0" applyNumberFormat="1" applyBorder="1"/>
    <xf numFmtId="165" fontId="0" fillId="0" borderId="6" xfId="0" applyNumberFormat="1" applyBorder="1"/>
    <xf numFmtId="165" fontId="0" fillId="0" borderId="10" xfId="0" applyNumberFormat="1" applyBorder="1"/>
    <xf numFmtId="0" fontId="0" fillId="0" borderId="10" xfId="0" applyBorder="1"/>
    <xf numFmtId="165" fontId="0" fillId="0" borderId="8" xfId="0" applyNumberFormat="1" applyBorder="1"/>
    <xf numFmtId="0" fontId="0" fillId="0" borderId="8" xfId="0" applyBorder="1"/>
    <xf numFmtId="0" fontId="0" fillId="0" borderId="11" xfId="0" applyBorder="1"/>
    <xf numFmtId="0" fontId="12" fillId="0" borderId="0" xfId="0" applyFont="1" applyAlignment="1">
      <alignment vertical="center"/>
    </xf>
    <xf numFmtId="0" fontId="13" fillId="0" borderId="17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1" fillId="3" borderId="21" xfId="0" applyFont="1" applyFill="1" applyBorder="1" applyAlignment="1">
      <alignment vertical="top"/>
    </xf>
    <xf numFmtId="0" fontId="11" fillId="3" borderId="22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15" fillId="3" borderId="23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9" fontId="17" fillId="0" borderId="0" xfId="0" applyNumberFormat="1" applyFont="1" applyAlignment="1">
      <alignment horizontal="center" vertical="center"/>
    </xf>
    <xf numFmtId="9" fontId="17" fillId="0" borderId="19" xfId="0" applyNumberFormat="1" applyFont="1" applyBorder="1" applyAlignment="1">
      <alignment horizontal="center" vertical="center"/>
    </xf>
    <xf numFmtId="9" fontId="17" fillId="4" borderId="20" xfId="0" applyNumberFormat="1" applyFont="1" applyFill="1" applyBorder="1" applyAlignment="1">
      <alignment horizontal="center" vertical="center"/>
    </xf>
    <xf numFmtId="9" fontId="17" fillId="4" borderId="18" xfId="0" applyNumberFormat="1" applyFont="1" applyFill="1" applyBorder="1" applyAlignment="1">
      <alignment horizontal="center" vertical="center"/>
    </xf>
    <xf numFmtId="9" fontId="17" fillId="0" borderId="20" xfId="0" applyNumberFormat="1" applyFont="1" applyBorder="1" applyAlignment="1">
      <alignment horizontal="center" vertical="center"/>
    </xf>
    <xf numFmtId="9" fontId="17" fillId="0" borderId="18" xfId="0" applyNumberFormat="1" applyFont="1" applyBorder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5" xfId="0" applyBorder="1" applyAlignment="1">
      <alignment wrapText="1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3" xfId="3" xr:uid="{3C0078FA-E3AD-491D-AD81-9485BEFC34B5}"/>
    <cellStyle name="Percent" xfId="2" builtinId="5"/>
  </cellStyles>
  <dxfs count="0"/>
  <tableStyles count="0" defaultTableStyle="TableStyleMedium2" defaultPivotStyle="PivotStyleLight16"/>
  <colors>
    <mruColors>
      <color rgb="FFDC29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3</xdr:row>
      <xdr:rowOff>6349</xdr:rowOff>
    </xdr:from>
    <xdr:to>
      <xdr:col>11</xdr:col>
      <xdr:colOff>95250</xdr:colOff>
      <xdr:row>20</xdr:row>
      <xdr:rowOff>168275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4DDDA8-6809-4D73-AD48-60FF24D3B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100" y="549274"/>
          <a:ext cx="6127750" cy="32385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107154</xdr:colOff>
      <xdr:row>4</xdr:row>
      <xdr:rowOff>103982</xdr:rowOff>
    </xdr:from>
    <xdr:to>
      <xdr:col>7</xdr:col>
      <xdr:colOff>319590</xdr:colOff>
      <xdr:row>26</xdr:row>
      <xdr:rowOff>119063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1066C0-F366-4AB1-90DF-E751A7B71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3" y="818357"/>
          <a:ext cx="7118061" cy="39798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4</xdr:row>
      <xdr:rowOff>63500</xdr:rowOff>
    </xdr:from>
    <xdr:to>
      <xdr:col>6</xdr:col>
      <xdr:colOff>67056</xdr:colOff>
      <xdr:row>29</xdr:row>
      <xdr:rowOff>86106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4DB225-3C05-4DA7-8FEF-5EF7D7501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87400"/>
          <a:ext cx="5397881" cy="456285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3</xdr:row>
      <xdr:rowOff>133350</xdr:rowOff>
    </xdr:from>
    <xdr:to>
      <xdr:col>9</xdr:col>
      <xdr:colOff>295274</xdr:colOff>
      <xdr:row>25</xdr:row>
      <xdr:rowOff>178314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CCDBF8-A753-4514-8A6D-FC69AB996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799" y="676275"/>
          <a:ext cx="6134100" cy="40264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25399</xdr:colOff>
      <xdr:row>4</xdr:row>
      <xdr:rowOff>44450</xdr:rowOff>
    </xdr:from>
    <xdr:to>
      <xdr:col>3</xdr:col>
      <xdr:colOff>255760</xdr:colOff>
      <xdr:row>22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89E4E0-53FF-4F98-8ADD-9B51586B0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9" y="768350"/>
          <a:ext cx="6300961" cy="32893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3</xdr:col>
      <xdr:colOff>1416685</xdr:colOff>
      <xdr:row>48</xdr:row>
      <xdr:rowOff>6477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0C38E7-4456-4A6E-B4C3-A4A872975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42925"/>
          <a:ext cx="5394960" cy="8150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158750</xdr:rowOff>
    </xdr:from>
    <xdr:to>
      <xdr:col>11</xdr:col>
      <xdr:colOff>57150</xdr:colOff>
      <xdr:row>21</xdr:row>
      <xdr:rowOff>144667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E7ADE1-02CF-4D0B-A42F-031361CBB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701675"/>
          <a:ext cx="6115050" cy="3237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3</xdr:row>
      <xdr:rowOff>103982</xdr:rowOff>
    </xdr:from>
    <xdr:to>
      <xdr:col>11</xdr:col>
      <xdr:colOff>51524</xdr:colOff>
      <xdr:row>21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EED569-3885-4B13-949D-3C644622F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018" y="639763"/>
          <a:ext cx="6072912" cy="32059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7179</xdr:colOff>
      <xdr:row>4</xdr:row>
      <xdr:rowOff>20706</xdr:rowOff>
    </xdr:from>
    <xdr:to>
      <xdr:col>11</xdr:col>
      <xdr:colOff>159578</xdr:colOff>
      <xdr:row>22</xdr:row>
      <xdr:rowOff>86000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0EA696-496B-4D5D-9F58-B78B04420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021" y="724728"/>
          <a:ext cx="6636716" cy="3230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577850</xdr:colOff>
      <xdr:row>3</xdr:row>
      <xdr:rowOff>152399</xdr:rowOff>
    </xdr:from>
    <xdr:to>
      <xdr:col>10</xdr:col>
      <xdr:colOff>521707</xdr:colOff>
      <xdr:row>20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A7434E-5EDF-4578-9134-7820FE51B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" y="695324"/>
          <a:ext cx="6043032" cy="2943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25399</xdr:colOff>
      <xdr:row>3</xdr:row>
      <xdr:rowOff>63500</xdr:rowOff>
    </xdr:from>
    <xdr:to>
      <xdr:col>11</xdr:col>
      <xdr:colOff>107949</xdr:colOff>
      <xdr:row>19</xdr:row>
      <xdr:rowOff>168322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C3B336-1524-4699-9207-45D31418C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9" y="606425"/>
          <a:ext cx="6175375" cy="30004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3</xdr:row>
      <xdr:rowOff>25400</xdr:rowOff>
    </xdr:from>
    <xdr:to>
      <xdr:col>11</xdr:col>
      <xdr:colOff>49118</xdr:colOff>
      <xdr:row>19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544AB4-2209-4868-89F3-6EDC57144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568325"/>
          <a:ext cx="6081618" cy="2965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4</xdr:row>
      <xdr:rowOff>0</xdr:rowOff>
    </xdr:from>
    <xdr:to>
      <xdr:col>8</xdr:col>
      <xdr:colOff>125894</xdr:colOff>
      <xdr:row>21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53EC16-07B6-4C46-8963-FF985D008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723900"/>
          <a:ext cx="6450495" cy="3190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4</xdr:row>
      <xdr:rowOff>25400</xdr:rowOff>
    </xdr:from>
    <xdr:to>
      <xdr:col>7</xdr:col>
      <xdr:colOff>654050</xdr:colOff>
      <xdr:row>20</xdr:row>
      <xdr:rowOff>173366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5B61E8-31E6-43C5-90A6-2602BBC00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749300"/>
          <a:ext cx="6191250" cy="3043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30"/>
  <sheetViews>
    <sheetView showGridLines="0" tabSelected="1" zoomScale="90" zoomScaleNormal="90" workbookViewId="0"/>
  </sheetViews>
  <sheetFormatPr defaultRowHeight="14.5" x14ac:dyDescent="0.35"/>
  <cols>
    <col min="2" max="2" width="160.90625" customWidth="1"/>
  </cols>
  <sheetData>
    <row r="1" spans="1:2" ht="15" thickBot="1" x14ac:dyDescent="0.4"/>
    <row r="2" spans="1:2" ht="19" thickBot="1" x14ac:dyDescent="0.5">
      <c r="B2" s="26" t="s">
        <v>130</v>
      </c>
    </row>
    <row r="3" spans="1:2" ht="19" thickBot="1" x14ac:dyDescent="0.5">
      <c r="B3" s="27" t="s">
        <v>0</v>
      </c>
    </row>
    <row r="4" spans="1:2" ht="19" thickBot="1" x14ac:dyDescent="0.5">
      <c r="A4" s="25" t="s">
        <v>1</v>
      </c>
      <c r="B4" s="27" t="s">
        <v>2</v>
      </c>
    </row>
    <row r="5" spans="1:2" ht="18.5" x14ac:dyDescent="0.45">
      <c r="B5" s="27" t="s">
        <v>3</v>
      </c>
    </row>
    <row r="6" spans="1:2" ht="18.5" x14ac:dyDescent="0.45">
      <c r="A6" s="25" t="s">
        <v>4</v>
      </c>
      <c r="B6" s="28" t="s">
        <v>131</v>
      </c>
    </row>
    <row r="7" spans="1:2" ht="18.5" x14ac:dyDescent="0.45">
      <c r="A7" s="25" t="s">
        <v>5</v>
      </c>
      <c r="B7" s="28" t="s">
        <v>132</v>
      </c>
    </row>
    <row r="8" spans="1:2" ht="18.5" x14ac:dyDescent="0.45">
      <c r="A8" s="25" t="s">
        <v>6</v>
      </c>
      <c r="B8" s="28" t="s">
        <v>133</v>
      </c>
    </row>
    <row r="9" spans="1:2" ht="19" thickBot="1" x14ac:dyDescent="0.5">
      <c r="A9" s="25" t="s">
        <v>7</v>
      </c>
      <c r="B9" s="28"/>
    </row>
    <row r="10" spans="1:2" ht="18.5" x14ac:dyDescent="0.45">
      <c r="B10" s="27" t="s">
        <v>8</v>
      </c>
    </row>
    <row r="11" spans="1:2" ht="18.5" x14ac:dyDescent="0.45">
      <c r="A11" s="25" t="s">
        <v>9</v>
      </c>
      <c r="B11" s="28" t="s">
        <v>134</v>
      </c>
    </row>
    <row r="12" spans="1:2" ht="18.5" x14ac:dyDescent="0.45">
      <c r="A12" s="25" t="s">
        <v>10</v>
      </c>
      <c r="B12" s="28" t="s">
        <v>135</v>
      </c>
    </row>
    <row r="13" spans="1:2" ht="18.5" x14ac:dyDescent="0.45">
      <c r="A13" s="25" t="s">
        <v>11</v>
      </c>
      <c r="B13" s="28" t="s">
        <v>136</v>
      </c>
    </row>
    <row r="14" spans="1:2" ht="18.5" x14ac:dyDescent="0.45">
      <c r="A14" s="25" t="s">
        <v>12</v>
      </c>
      <c r="B14" s="28" t="s">
        <v>137</v>
      </c>
    </row>
    <row r="15" spans="1:2" ht="18.5" x14ac:dyDescent="0.45">
      <c r="A15" s="25" t="s">
        <v>13</v>
      </c>
      <c r="B15" s="28" t="s">
        <v>139</v>
      </c>
    </row>
    <row r="16" spans="1:2" ht="18.5" x14ac:dyDescent="0.45">
      <c r="A16" s="25" t="s">
        <v>14</v>
      </c>
      <c r="B16" s="28" t="s">
        <v>138</v>
      </c>
    </row>
    <row r="17" spans="1:2" ht="18.5" x14ac:dyDescent="0.45">
      <c r="A17" s="25" t="s">
        <v>15</v>
      </c>
      <c r="B17" s="28" t="s">
        <v>141</v>
      </c>
    </row>
    <row r="18" spans="1:2" ht="18.5" x14ac:dyDescent="0.45">
      <c r="A18" s="25" t="s">
        <v>16</v>
      </c>
      <c r="B18" s="28" t="s">
        <v>140</v>
      </c>
    </row>
    <row r="19" spans="1:2" ht="19" thickBot="1" x14ac:dyDescent="0.5">
      <c r="A19" s="25" t="s">
        <v>17</v>
      </c>
      <c r="B19" s="28"/>
    </row>
    <row r="20" spans="1:2" ht="18.5" x14ac:dyDescent="0.45">
      <c r="A20" s="25"/>
      <c r="B20" s="27" t="s">
        <v>18</v>
      </c>
    </row>
    <row r="21" spans="1:2" ht="18.5" x14ac:dyDescent="0.45">
      <c r="A21" s="25" t="s">
        <v>19</v>
      </c>
      <c r="B21" s="28" t="s">
        <v>142</v>
      </c>
    </row>
    <row r="22" spans="1:2" ht="18.5" x14ac:dyDescent="0.45">
      <c r="A22" s="25" t="s">
        <v>20</v>
      </c>
      <c r="B22" s="28" t="s">
        <v>143</v>
      </c>
    </row>
    <row r="23" spans="1:2" ht="18.5" x14ac:dyDescent="0.45">
      <c r="A23" s="25" t="s">
        <v>21</v>
      </c>
      <c r="B23" s="28" t="s">
        <v>144</v>
      </c>
    </row>
    <row r="24" spans="1:2" ht="18.5" x14ac:dyDescent="0.45">
      <c r="A24" s="25" t="s">
        <v>22</v>
      </c>
      <c r="B24" s="28" t="s">
        <v>145</v>
      </c>
    </row>
    <row r="25" spans="1:2" ht="18.5" x14ac:dyDescent="0.45">
      <c r="A25" s="25" t="s">
        <v>23</v>
      </c>
      <c r="B25" s="28" t="s">
        <v>146</v>
      </c>
    </row>
    <row r="26" spans="1:2" ht="19" thickBot="1" x14ac:dyDescent="0.5">
      <c r="A26" s="25"/>
      <c r="B26" s="28"/>
    </row>
    <row r="27" spans="1:2" ht="19" thickBot="1" x14ac:dyDescent="0.5">
      <c r="A27" s="25"/>
      <c r="B27" s="27" t="s">
        <v>24</v>
      </c>
    </row>
    <row r="28" spans="1:2" ht="19" thickBot="1" x14ac:dyDescent="0.5">
      <c r="A28" s="25"/>
      <c r="B28" s="27" t="s">
        <v>25</v>
      </c>
    </row>
    <row r="29" spans="1:2" ht="18.5" x14ac:dyDescent="0.45">
      <c r="A29" s="25"/>
      <c r="B29" s="27" t="s">
        <v>26</v>
      </c>
    </row>
    <row r="30" spans="1:2" ht="19" thickBot="1" x14ac:dyDescent="0.5">
      <c r="B30" s="29"/>
    </row>
  </sheetData>
  <phoneticPr fontId="1" type="noConversion"/>
  <hyperlinks>
    <hyperlink ref="B6" location="'F1'!A1" display="Figure 1: The proportion of people self-reporting need for help with Activities of Daily Living, by age (2018)" xr:uid="{8FB99372-80F3-40F8-8BE4-2AC865794BD2}"/>
    <hyperlink ref="B7" location="'F2'!A1" display="Figure 2: The proportion of people self-reporting long-term conditions by age (2018)" xr:uid="{BC505ED0-385F-4D46-99A7-49DF0514C9BD}"/>
    <hyperlink ref="B8" location="'F3'!A1" display="Figure 3: The prevalence of diagnosed long term conditions by age, CPRD 2015 " xr:uid="{10CF6602-C358-4966-988E-C9EBCEC0F202}"/>
    <hyperlink ref="B11" location="'F4'!A1" display="Figure 4: The number of older people living in the community by ADL support needs " xr:uid="{273B9A5A-51BE-422D-ABFA-A7CC7681E57E}"/>
    <hyperlink ref="B12" location="'F5'!A1" display="Figure 5: Trend in likelihood of having low social care need" xr:uid="{8363860E-725E-4C9E-A72B-221A597CE562}"/>
    <hyperlink ref="B18" location="'F10'!A1" display="Figure 10: Numbers of people in residential settings by source of funding (UK)" xr:uid="{0C674655-9534-4D32-B060-EAE3890D842A}"/>
    <hyperlink ref="B13" location="'F6'!A1" display="Figure 6: Prevalence of no diagnosed long term conditions over time, by age (2006-2015)" xr:uid="{572AFF4A-94D0-430A-A0F3-6F0EA432DBE7}"/>
    <hyperlink ref="B22" location="'F11'!A1" display="Figure 11: Proportion of the population not needing ADL support by long-term condition (ELSA, 2018)" xr:uid="{8C0970A7-0D03-45B7-985E-70863F38528B}"/>
    <hyperlink ref="B23" location="'F12'!A1" display="Figure 12: Paid and unpaid care by long-term condition (ELSA, 2018)" xr:uid="{598C8338-559F-4FC1-A3ED-99714164119F}"/>
    <hyperlink ref="B24" location="'F13'!A1" display="Figure 13: Paid and unpaid care - neurological conditions compared to other conditions, (2018)" xr:uid="{2A0197A1-04C0-4AE3-99B3-49AE43E3D18B}"/>
    <hyperlink ref="B25" location="'F14'!A1" display="Figure 14: Total and average social care costs by state-funded social care service users (2015-2021)" xr:uid="{F385D5F4-0CF6-4675-9044-779FA46A6144}"/>
    <hyperlink ref="B14" location="'F7'!A1" display="Figure 7: Prevalence of 2 or more diagnosed long term conditions, by age (2006-2015)" xr:uid="{6955E7F3-C19D-4038-824B-520C79F2F165}"/>
    <hyperlink ref="B15" location="'F8'!A1" display="Figure 8 : Estimated population living without ADL limitations and long-term conditions (2006-2018)" xr:uid="{830704FD-021D-410E-AF84-A3F33524E13B}"/>
    <hyperlink ref="B16" location="'F9'!A1" display="Figure 9 : Estimated population living with multiple ADL limitations and long-term conditions (2006-2018)" xr:uid="{7BD637B6-BE48-475D-9464-BF86B6ED61D7}"/>
    <hyperlink ref="B17" location="'T1'!A1" display="Table 1 : The contribution of demographic change and the change in the rate need by age on the overall change in population need" xr:uid="{17B83F73-ED88-411D-8CD3-638D23AC9F99}"/>
    <hyperlink ref="B21" location="'T2'!A1" display="Table 2 : The percentage of older people with ADLs, reporting long-term conditions (ELSA, 2006 and 2018)" xr:uid="{38C5DA34-A82B-4F5F-8FE8-E8CB1D8DA31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E416-B26F-40AC-AC35-6E1128589FE5}">
  <sheetPr codeName="Sheet6"/>
  <dimension ref="A1:I31"/>
  <sheetViews>
    <sheetView showGridLines="0" workbookViewId="0"/>
  </sheetViews>
  <sheetFormatPr defaultRowHeight="14.5" x14ac:dyDescent="0.35"/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5: The percentage of the older population needing help with two or more ADL limitations (high social care need) by age group, 2006–2018</v>
      </c>
    </row>
    <row r="23" spans="2:9" x14ac:dyDescent="0.35">
      <c r="B23" t="s">
        <v>37</v>
      </c>
    </row>
    <row r="25" spans="2:9" ht="15" thickBot="1" x14ac:dyDescent="0.4"/>
    <row r="26" spans="2:9" x14ac:dyDescent="0.35">
      <c r="B26" s="21"/>
      <c r="C26" s="22">
        <v>2006</v>
      </c>
      <c r="D26" s="22">
        <v>2008</v>
      </c>
      <c r="E26" s="22">
        <v>2010</v>
      </c>
      <c r="F26" s="22">
        <v>2012</v>
      </c>
      <c r="G26" s="22">
        <v>2014</v>
      </c>
      <c r="H26" s="22">
        <v>2016</v>
      </c>
      <c r="I26" s="23">
        <v>2018</v>
      </c>
    </row>
    <row r="27" spans="2:9" x14ac:dyDescent="0.35">
      <c r="B27" s="19" t="s">
        <v>30</v>
      </c>
      <c r="C27" s="35">
        <v>9.2122249310525262E-2</v>
      </c>
      <c r="D27" s="35">
        <v>8.3195604656539676E-2</v>
      </c>
      <c r="E27" s="35">
        <v>7.5128159450506299E-2</v>
      </c>
      <c r="F27" s="35">
        <v>6.7800731263465655E-2</v>
      </c>
      <c r="G27" s="35">
        <v>7.2835496023099855E-2</v>
      </c>
      <c r="H27" s="35">
        <v>7.6464923200888893E-2</v>
      </c>
      <c r="I27" s="38">
        <v>6.6823979497922237E-2</v>
      </c>
    </row>
    <row r="28" spans="2:9" x14ac:dyDescent="0.35">
      <c r="B28" s="19" t="s">
        <v>31</v>
      </c>
      <c r="C28" s="35">
        <v>0.10850131721183859</v>
      </c>
      <c r="D28" s="35">
        <v>0.10317956633919055</v>
      </c>
      <c r="E28" s="35">
        <v>0.10564399763796506</v>
      </c>
      <c r="F28" s="35">
        <v>0.10121398115763812</v>
      </c>
      <c r="G28" s="35">
        <v>8.4791807099387564E-2</v>
      </c>
      <c r="H28" s="35">
        <v>8.3864094710113343E-2</v>
      </c>
      <c r="I28" s="38">
        <v>8.5328571038766107E-2</v>
      </c>
    </row>
    <row r="29" spans="2:9" x14ac:dyDescent="0.35">
      <c r="B29" s="19" t="s">
        <v>32</v>
      </c>
      <c r="C29" s="35">
        <v>0.11209733146416069</v>
      </c>
      <c r="D29" s="35">
        <v>0.13902208825853835</v>
      </c>
      <c r="E29" s="35">
        <v>0.12509649854243646</v>
      </c>
      <c r="F29" s="35">
        <v>0.12704648768363128</v>
      </c>
      <c r="G29" s="35">
        <v>0.12249591366372888</v>
      </c>
      <c r="H29" s="35">
        <v>0.10016374489548648</v>
      </c>
      <c r="I29" s="38">
        <v>0.11138510516309044</v>
      </c>
    </row>
    <row r="30" spans="2:9" x14ac:dyDescent="0.35">
      <c r="B30" s="19" t="s">
        <v>33</v>
      </c>
      <c r="C30" s="35">
        <v>0.17789641117603536</v>
      </c>
      <c r="D30" s="35">
        <v>0.16897271815214596</v>
      </c>
      <c r="E30" s="35">
        <v>0.17576583225084916</v>
      </c>
      <c r="F30" s="35">
        <v>0.1599078701939276</v>
      </c>
      <c r="G30" s="35">
        <v>0.1780322252504983</v>
      </c>
      <c r="H30" s="35">
        <v>0.14179298465363016</v>
      </c>
      <c r="I30" s="38">
        <v>0.13237392242441418</v>
      </c>
    </row>
    <row r="31" spans="2:9" ht="15" thickBot="1" x14ac:dyDescent="0.4">
      <c r="B31" s="20" t="s">
        <v>38</v>
      </c>
      <c r="C31" s="39">
        <v>0.2823491429269549</v>
      </c>
      <c r="D31" s="39">
        <v>0.24990889079274403</v>
      </c>
      <c r="E31" s="39">
        <v>0.2679918008082825</v>
      </c>
      <c r="F31" s="39">
        <v>0.25781814011235088</v>
      </c>
      <c r="G31" s="39">
        <v>0.2850668580595262</v>
      </c>
      <c r="H31" s="39">
        <v>0.25278959418642877</v>
      </c>
      <c r="I31" s="40">
        <v>0.27776095104859688</v>
      </c>
    </row>
  </sheetData>
  <hyperlinks>
    <hyperlink ref="A1" location="Contents!A1" display="Contents" xr:uid="{ADBD2597-BFB1-4DF5-A684-5D05E16FCA04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F45E-56E0-4A39-9B4B-B5B67D0CB2F5}">
  <dimension ref="A1:O35"/>
  <sheetViews>
    <sheetView showGridLines="0" workbookViewId="0"/>
  </sheetViews>
  <sheetFormatPr defaultRowHeight="14.5" x14ac:dyDescent="0.35"/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6: Percentage of the older population with no diagnosed long-term conditions by age group, 2006–2015</v>
      </c>
    </row>
    <row r="23" spans="2:15" x14ac:dyDescent="0.35">
      <c r="B23" t="s">
        <v>39</v>
      </c>
    </row>
    <row r="24" spans="2:15" ht="15" thickBot="1" x14ac:dyDescent="0.4"/>
    <row r="25" spans="2:15" x14ac:dyDescent="0.35">
      <c r="B25" s="3" t="s">
        <v>40</v>
      </c>
      <c r="C25" s="12" t="s">
        <v>30</v>
      </c>
      <c r="D25" s="12" t="s">
        <v>31</v>
      </c>
      <c r="E25" s="12" t="s">
        <v>32</v>
      </c>
      <c r="F25" s="12" t="s">
        <v>33</v>
      </c>
      <c r="G25" s="12" t="s">
        <v>34</v>
      </c>
      <c r="H25" s="13" t="s">
        <v>35</v>
      </c>
      <c r="J25" s="18"/>
      <c r="K25" s="18"/>
      <c r="L25" s="18"/>
      <c r="M25" s="18"/>
      <c r="N25" s="18"/>
      <c r="O25" s="18"/>
    </row>
    <row r="26" spans="2:15" x14ac:dyDescent="0.35">
      <c r="B26" s="4">
        <v>2006</v>
      </c>
      <c r="C26" s="8">
        <v>0.59736505122649441</v>
      </c>
      <c r="D26" s="8">
        <v>0.51848343141781539</v>
      </c>
      <c r="E26" s="8">
        <v>0.44796673797249903</v>
      </c>
      <c r="F26" s="8">
        <v>0.39866172620808044</v>
      </c>
      <c r="G26" s="8">
        <v>0.37281065692470317</v>
      </c>
      <c r="H26" s="9">
        <v>0.4086126377194283</v>
      </c>
      <c r="J26" s="70"/>
      <c r="K26" s="70"/>
      <c r="L26" s="70"/>
      <c r="M26" s="70"/>
      <c r="N26" s="70"/>
      <c r="O26" s="70"/>
    </row>
    <row r="27" spans="2:15" x14ac:dyDescent="0.35">
      <c r="B27" s="4">
        <v>2007</v>
      </c>
      <c r="C27" s="8">
        <v>0.59038664444938027</v>
      </c>
      <c r="D27" s="8">
        <v>0.50659197406388456</v>
      </c>
      <c r="E27" s="8">
        <v>0.43101470145370047</v>
      </c>
      <c r="F27" s="8">
        <v>0.37741274421664889</v>
      </c>
      <c r="G27" s="8">
        <v>0.34978948465987414</v>
      </c>
      <c r="H27" s="9">
        <v>0.39267656015303154</v>
      </c>
      <c r="J27" s="70"/>
      <c r="K27" s="70"/>
      <c r="L27" s="70"/>
      <c r="M27" s="70"/>
      <c r="N27" s="70"/>
      <c r="O27" s="70"/>
    </row>
    <row r="28" spans="2:15" x14ac:dyDescent="0.35">
      <c r="B28" s="4">
        <v>2008</v>
      </c>
      <c r="C28" s="8">
        <v>0.58755957913804735</v>
      </c>
      <c r="D28" s="8">
        <v>0.49908750576116173</v>
      </c>
      <c r="E28" s="8">
        <v>0.42085183694371997</v>
      </c>
      <c r="F28" s="8">
        <v>0.36421919575225703</v>
      </c>
      <c r="G28" s="8">
        <v>0.33554361590286064</v>
      </c>
      <c r="H28" s="9">
        <v>0.38450001088873459</v>
      </c>
      <c r="J28" s="70"/>
      <c r="K28" s="70"/>
      <c r="L28" s="70"/>
      <c r="M28" s="70"/>
      <c r="N28" s="70"/>
      <c r="O28" s="70"/>
    </row>
    <row r="29" spans="2:15" x14ac:dyDescent="0.35">
      <c r="B29" s="4">
        <v>2009</v>
      </c>
      <c r="C29" s="8">
        <v>0.58516431485030207</v>
      </c>
      <c r="D29" s="8">
        <v>0.49804358492058703</v>
      </c>
      <c r="E29" s="8">
        <v>0.41361298552433395</v>
      </c>
      <c r="F29" s="8">
        <v>0.3541639864046105</v>
      </c>
      <c r="G29" s="8">
        <v>0.32404224197492265</v>
      </c>
      <c r="H29" s="9">
        <v>0.36342450062492404</v>
      </c>
      <c r="J29" s="70"/>
      <c r="K29" s="70"/>
      <c r="L29" s="70"/>
      <c r="M29" s="70"/>
      <c r="N29" s="70"/>
      <c r="O29" s="70"/>
    </row>
    <row r="30" spans="2:15" x14ac:dyDescent="0.35">
      <c r="B30" s="4">
        <v>2010</v>
      </c>
      <c r="C30" s="8">
        <v>0.58443831917768863</v>
      </c>
      <c r="D30" s="8">
        <v>0.49429165418305582</v>
      </c>
      <c r="E30" s="8">
        <v>0.40810830435147372</v>
      </c>
      <c r="F30" s="8">
        <v>0.34857866682486049</v>
      </c>
      <c r="G30" s="8">
        <v>0.31619290602527178</v>
      </c>
      <c r="H30" s="9">
        <v>0.35372667129351293</v>
      </c>
      <c r="J30" s="70"/>
      <c r="K30" s="70"/>
      <c r="L30" s="70"/>
      <c r="M30" s="70"/>
      <c r="N30" s="70"/>
      <c r="O30" s="70"/>
    </row>
    <row r="31" spans="2:15" x14ac:dyDescent="0.35">
      <c r="B31" s="4">
        <v>2011</v>
      </c>
      <c r="C31" s="8">
        <v>0.58541504626185015</v>
      </c>
      <c r="D31" s="8">
        <v>0.49289597560757947</v>
      </c>
      <c r="E31" s="8">
        <v>0.40591344602873797</v>
      </c>
      <c r="F31" s="8">
        <v>0.34212109356901776</v>
      </c>
      <c r="G31" s="8">
        <v>0.31008444096888982</v>
      </c>
      <c r="H31" s="9">
        <v>0.34263548148882039</v>
      </c>
      <c r="J31" s="70"/>
      <c r="K31" s="70"/>
      <c r="L31" s="70"/>
      <c r="M31" s="70"/>
      <c r="N31" s="70"/>
      <c r="O31" s="70"/>
    </row>
    <row r="32" spans="2:15" x14ac:dyDescent="0.35">
      <c r="B32" s="4">
        <v>2012</v>
      </c>
      <c r="C32" s="8">
        <v>0.58604774096428902</v>
      </c>
      <c r="D32" s="8">
        <v>0.49364331537312833</v>
      </c>
      <c r="E32" s="8">
        <v>0.40324995533189878</v>
      </c>
      <c r="F32" s="8">
        <v>0.33924070159182496</v>
      </c>
      <c r="G32" s="8">
        <v>0.30674059423524919</v>
      </c>
      <c r="H32" s="9">
        <v>0.33933006729195092</v>
      </c>
      <c r="J32" s="70"/>
      <c r="K32" s="70"/>
      <c r="L32" s="70"/>
      <c r="M32" s="70"/>
      <c r="N32" s="70"/>
      <c r="O32" s="70"/>
    </row>
    <row r="33" spans="2:15" x14ac:dyDescent="0.35">
      <c r="B33" s="4">
        <v>2013</v>
      </c>
      <c r="C33" s="8">
        <v>0.58638855961431346</v>
      </c>
      <c r="D33" s="8">
        <v>0.49703587186358617</v>
      </c>
      <c r="E33" s="8">
        <v>0.40325460547630038</v>
      </c>
      <c r="F33" s="8">
        <v>0.33451708260837615</v>
      </c>
      <c r="G33" s="8">
        <v>0.29943082321411041</v>
      </c>
      <c r="H33" s="9">
        <v>0.3349234586406673</v>
      </c>
      <c r="J33" s="70"/>
      <c r="K33" s="70"/>
      <c r="L33" s="70"/>
      <c r="M33" s="70"/>
      <c r="N33" s="70"/>
      <c r="O33" s="70"/>
    </row>
    <row r="34" spans="2:15" x14ac:dyDescent="0.35">
      <c r="B34" s="4">
        <v>2014</v>
      </c>
      <c r="C34" s="8">
        <v>0.58768683671945421</v>
      </c>
      <c r="D34" s="8">
        <v>0.49943497038287671</v>
      </c>
      <c r="E34" s="8">
        <v>0.40185514152450846</v>
      </c>
      <c r="F34" s="8">
        <v>0.32778922075597638</v>
      </c>
      <c r="G34" s="8">
        <v>0.28570983790282822</v>
      </c>
      <c r="H34" s="9">
        <v>0.32765264472320577</v>
      </c>
      <c r="J34" s="70"/>
      <c r="K34" s="70"/>
      <c r="L34" s="70"/>
      <c r="M34" s="70"/>
      <c r="N34" s="70"/>
      <c r="O34" s="70"/>
    </row>
    <row r="35" spans="2:15" ht="15" thickBot="1" x14ac:dyDescent="0.4">
      <c r="B35" s="5">
        <v>2015</v>
      </c>
      <c r="C35" s="10">
        <v>0.58375482784064214</v>
      </c>
      <c r="D35" s="10">
        <v>0.49800757625451819</v>
      </c>
      <c r="E35" s="10">
        <v>0.40229704054400611</v>
      </c>
      <c r="F35" s="10">
        <v>0.32283605868041049</v>
      </c>
      <c r="G35" s="10">
        <v>0.28420098951040834</v>
      </c>
      <c r="H35" s="11">
        <v>0.3330218211876631</v>
      </c>
      <c r="J35" s="70"/>
      <c r="K35" s="70"/>
      <c r="L35" s="70"/>
      <c r="M35" s="70"/>
      <c r="N35" s="70"/>
      <c r="O35" s="70"/>
    </row>
  </sheetData>
  <hyperlinks>
    <hyperlink ref="A1" location="Contents!A1" display="Contents" xr:uid="{2107838A-D7B6-4513-8CE2-AF454A0E9F0A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B5BC-91D4-45A8-82E2-2AEDB823EC63}">
  <dimension ref="A1:H34"/>
  <sheetViews>
    <sheetView showGridLines="0" workbookViewId="0"/>
  </sheetViews>
  <sheetFormatPr defaultRowHeight="14.5" x14ac:dyDescent="0.35"/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7: Percentage of the older population with two or more diagnosed long-term conditions by age group, 2006–2015</v>
      </c>
    </row>
    <row r="22" spans="2:8" x14ac:dyDescent="0.35">
      <c r="B22" t="s">
        <v>39</v>
      </c>
    </row>
    <row r="23" spans="2:8" ht="15" thickBot="1" x14ac:dyDescent="0.4"/>
    <row r="24" spans="2:8" x14ac:dyDescent="0.35">
      <c r="B24" s="3" t="s">
        <v>40</v>
      </c>
      <c r="C24" s="12" t="s">
        <v>30</v>
      </c>
      <c r="D24" s="12" t="s">
        <v>31</v>
      </c>
      <c r="E24" s="12" t="s">
        <v>32</v>
      </c>
      <c r="F24" s="12" t="s">
        <v>33</v>
      </c>
      <c r="G24" s="12" t="s">
        <v>34</v>
      </c>
      <c r="H24" s="13" t="s">
        <v>35</v>
      </c>
    </row>
    <row r="25" spans="2:8" x14ac:dyDescent="0.35">
      <c r="B25" s="4">
        <v>2006</v>
      </c>
      <c r="C25" s="8">
        <v>0.14605545335261982</v>
      </c>
      <c r="D25" s="8">
        <v>0.19576144286556665</v>
      </c>
      <c r="E25" s="8">
        <v>0.2542273220364899</v>
      </c>
      <c r="F25" s="8">
        <v>0.30104537565154621</v>
      </c>
      <c r="G25" s="8">
        <v>0.33104331407032972</v>
      </c>
      <c r="H25" s="9">
        <v>0.29714054682653851</v>
      </c>
    </row>
    <row r="26" spans="2:8" x14ac:dyDescent="0.35">
      <c r="B26" s="4">
        <v>2007</v>
      </c>
      <c r="C26" s="8">
        <v>0.15270908076690651</v>
      </c>
      <c r="D26" s="8">
        <v>0.20982085099186404</v>
      </c>
      <c r="E26" s="8">
        <v>0.27398842004675339</v>
      </c>
      <c r="F26" s="8">
        <v>0.32531661375275311</v>
      </c>
      <c r="G26" s="8">
        <v>0.35515605053464533</v>
      </c>
      <c r="H26" s="9">
        <v>0.32189613434096548</v>
      </c>
    </row>
    <row r="27" spans="2:8" x14ac:dyDescent="0.35">
      <c r="B27" s="4">
        <v>2008</v>
      </c>
      <c r="C27" s="8">
        <v>0.15356578195980275</v>
      </c>
      <c r="D27" s="8">
        <v>0.21519721329937158</v>
      </c>
      <c r="E27" s="8">
        <v>0.28123625477684511</v>
      </c>
      <c r="F27" s="8">
        <v>0.33928635397983031</v>
      </c>
      <c r="G27" s="8">
        <v>0.37122166518858357</v>
      </c>
      <c r="H27" s="9">
        <v>0.33589423173673233</v>
      </c>
    </row>
    <row r="28" spans="2:8" x14ac:dyDescent="0.35">
      <c r="B28" s="4">
        <v>2009</v>
      </c>
      <c r="C28" s="8">
        <v>0.15242030267348392</v>
      </c>
      <c r="D28" s="8">
        <v>0.21499303860742977</v>
      </c>
      <c r="E28" s="8">
        <v>0.28601284391685172</v>
      </c>
      <c r="F28" s="8">
        <v>0.34824692712662669</v>
      </c>
      <c r="G28" s="8">
        <v>0.37831668092892989</v>
      </c>
      <c r="H28" s="9">
        <v>0.34982624818283414</v>
      </c>
    </row>
    <row r="29" spans="2:8" x14ac:dyDescent="0.35">
      <c r="B29" s="4">
        <v>2010</v>
      </c>
      <c r="C29" s="8">
        <v>0.15339615928200626</v>
      </c>
      <c r="D29" s="8">
        <v>0.21746048930939277</v>
      </c>
      <c r="E29" s="8">
        <v>0.28835509526210479</v>
      </c>
      <c r="F29" s="8">
        <v>0.35232993989563444</v>
      </c>
      <c r="G29" s="8">
        <v>0.39058366443682963</v>
      </c>
      <c r="H29" s="9">
        <v>0.36337211148680199</v>
      </c>
    </row>
    <row r="30" spans="2:8" x14ac:dyDescent="0.35">
      <c r="B30" s="4">
        <v>2011</v>
      </c>
      <c r="C30" s="8">
        <v>0.15420767228376986</v>
      </c>
      <c r="D30" s="8">
        <v>0.21767729539908753</v>
      </c>
      <c r="E30" s="8">
        <v>0.29062393999333175</v>
      </c>
      <c r="F30" s="8">
        <v>0.35509622911671346</v>
      </c>
      <c r="G30" s="8">
        <v>0.39744639513515279</v>
      </c>
      <c r="H30" s="9">
        <v>0.37380798960990763</v>
      </c>
    </row>
    <row r="31" spans="2:8" x14ac:dyDescent="0.35">
      <c r="B31" s="4">
        <v>2012</v>
      </c>
      <c r="C31" s="8">
        <v>0.15302189250110582</v>
      </c>
      <c r="D31" s="8">
        <v>0.21595911264520892</v>
      </c>
      <c r="E31" s="8">
        <v>0.29336116325147699</v>
      </c>
      <c r="F31" s="8">
        <v>0.3616480372853888</v>
      </c>
      <c r="G31" s="8">
        <v>0.4045267909267154</v>
      </c>
      <c r="H31" s="9">
        <v>0.37754681714969157</v>
      </c>
    </row>
    <row r="32" spans="2:8" x14ac:dyDescent="0.35">
      <c r="B32" s="4">
        <v>2013</v>
      </c>
      <c r="C32" s="8">
        <v>0.15226127328246217</v>
      </c>
      <c r="D32" s="8">
        <v>0.21632176986831603</v>
      </c>
      <c r="E32" s="8">
        <v>0.29557324557398312</v>
      </c>
      <c r="F32" s="8">
        <v>0.36692389873313708</v>
      </c>
      <c r="G32" s="8">
        <v>0.41505944457168048</v>
      </c>
      <c r="H32" s="9">
        <v>0.38629081543572485</v>
      </c>
    </row>
    <row r="33" spans="2:8" x14ac:dyDescent="0.35">
      <c r="B33" s="4">
        <v>2014</v>
      </c>
      <c r="C33" s="8">
        <v>0.15140730139822575</v>
      </c>
      <c r="D33" s="8">
        <v>0.21808313349652372</v>
      </c>
      <c r="E33" s="8">
        <v>0.30000278270680419</v>
      </c>
      <c r="F33" s="8">
        <v>0.37602975094587132</v>
      </c>
      <c r="G33" s="8">
        <v>0.4248743516904237</v>
      </c>
      <c r="H33" s="9">
        <v>0.40049580704837129</v>
      </c>
    </row>
    <row r="34" spans="2:8" ht="15" thickBot="1" x14ac:dyDescent="0.4">
      <c r="B34" s="5">
        <v>2015</v>
      </c>
      <c r="C34" s="10">
        <v>0.15502401179326933</v>
      </c>
      <c r="D34" s="10">
        <v>0.21831858532178994</v>
      </c>
      <c r="E34" s="10">
        <v>0.30382739436266687</v>
      </c>
      <c r="F34" s="10">
        <v>0.38312649617765554</v>
      </c>
      <c r="G34" s="10">
        <v>0.43521165684219959</v>
      </c>
      <c r="H34" s="11">
        <v>0.40495596192721756</v>
      </c>
    </row>
  </sheetData>
  <hyperlinks>
    <hyperlink ref="A1" location="Contents!A1" display="Contents" xr:uid="{386F6B23-18D4-4428-A774-D1131D172735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BA41-7342-4819-BD4B-C6E391055D1C}">
  <dimension ref="A1:Q30"/>
  <sheetViews>
    <sheetView showGridLines="0" workbookViewId="0"/>
  </sheetViews>
  <sheetFormatPr defaultRowHeight="14.5" x14ac:dyDescent="0.35"/>
  <cols>
    <col min="2" max="2" width="27.54296875" customWidth="1"/>
    <col min="3" max="15" width="10.54296875" bestFit="1" customWidth="1"/>
  </cols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8:  Estimated population living without ADL limitations and long-term conditions, 2006–2018</v>
      </c>
    </row>
    <row r="24" spans="2:17" x14ac:dyDescent="0.35">
      <c r="B24" t="s">
        <v>41</v>
      </c>
    </row>
    <row r="25" spans="2:17" ht="15" thickBot="1" x14ac:dyDescent="0.4"/>
    <row r="26" spans="2:17" x14ac:dyDescent="0.35">
      <c r="B26" s="3"/>
      <c r="C26" s="36">
        <v>2006</v>
      </c>
      <c r="D26" s="36">
        <v>2007</v>
      </c>
      <c r="E26" s="36">
        <v>2008</v>
      </c>
      <c r="F26" s="36">
        <v>2009</v>
      </c>
      <c r="G26" s="36">
        <v>2010</v>
      </c>
      <c r="H26" s="36">
        <v>2011</v>
      </c>
      <c r="I26" s="36">
        <v>2012</v>
      </c>
      <c r="J26" s="36">
        <v>2013</v>
      </c>
      <c r="K26" s="36">
        <v>2014</v>
      </c>
      <c r="L26" s="36">
        <v>2015</v>
      </c>
      <c r="M26" s="36">
        <v>2016</v>
      </c>
      <c r="N26" s="36">
        <v>2017</v>
      </c>
      <c r="O26" s="37">
        <v>2018</v>
      </c>
    </row>
    <row r="27" spans="2:17" x14ac:dyDescent="0.35">
      <c r="B27" s="4" t="s">
        <v>42</v>
      </c>
      <c r="C27" s="41">
        <v>5826182.2649012757</v>
      </c>
      <c r="D27" s="41">
        <v>5891313.2560743056</v>
      </c>
      <c r="E27" s="41">
        <v>5956444.2472473364</v>
      </c>
      <c r="F27" s="41">
        <v>6125935.0878322553</v>
      </c>
      <c r="G27" s="41">
        <v>6295425.9284171732</v>
      </c>
      <c r="H27" s="41">
        <v>6566928.244585475</v>
      </c>
      <c r="I27" s="41">
        <v>6838430.5607537767</v>
      </c>
      <c r="J27" s="41">
        <v>7064371.3323070407</v>
      </c>
      <c r="K27" s="41">
        <v>7290312.1038603038</v>
      </c>
      <c r="L27" s="41">
        <v>7473853.6767223775</v>
      </c>
      <c r="M27" s="41">
        <v>7657395.2495844513</v>
      </c>
      <c r="N27" s="41">
        <v>7791619.9626956349</v>
      </c>
      <c r="O27" s="42">
        <v>7925844.6758068185</v>
      </c>
    </row>
    <row r="28" spans="2:17" x14ac:dyDescent="0.35">
      <c r="B28" s="4" t="s">
        <v>43</v>
      </c>
      <c r="C28" s="41">
        <v>5826182.2649012757</v>
      </c>
      <c r="D28" s="41">
        <v>5896745.1382498723</v>
      </c>
      <c r="E28" s="41">
        <v>5967308.0115984678</v>
      </c>
      <c r="F28" s="41">
        <v>6081263.3521746397</v>
      </c>
      <c r="G28" s="41">
        <v>6195218.6927508106</v>
      </c>
      <c r="H28" s="41">
        <v>6380363.0643110126</v>
      </c>
      <c r="I28" s="41">
        <v>6565507.4358712146</v>
      </c>
      <c r="J28" s="41">
        <v>6743164.0995803121</v>
      </c>
      <c r="K28" s="41">
        <v>6920820.7632894106</v>
      </c>
      <c r="L28" s="41">
        <v>7045928.2432953594</v>
      </c>
      <c r="M28" s="41">
        <v>7171035.7233013082</v>
      </c>
      <c r="N28" s="41">
        <v>7269606.3935743067</v>
      </c>
      <c r="O28" s="42">
        <v>7368177.0638473043</v>
      </c>
      <c r="Q28" s="67">
        <f>O27-O28</f>
        <v>557667.61195951421</v>
      </c>
    </row>
    <row r="29" spans="2:17" x14ac:dyDescent="0.35">
      <c r="B29" s="4" t="s">
        <v>44</v>
      </c>
      <c r="C29" s="41">
        <v>3959034.4899015697</v>
      </c>
      <c r="D29" s="41">
        <v>3874089.4791187895</v>
      </c>
      <c r="E29" s="41">
        <v>3866981.7416344755</v>
      </c>
      <c r="F29" s="41">
        <v>3894561.340498101</v>
      </c>
      <c r="G29" s="41">
        <v>3939506.5331386901</v>
      </c>
      <c r="H29" s="41">
        <v>4001531.4345854847</v>
      </c>
      <c r="I29" s="41">
        <v>4164732.8123666206</v>
      </c>
      <c r="J29" s="41">
        <v>4284535.1392051959</v>
      </c>
      <c r="K29" s="41">
        <v>4374866.0151451109</v>
      </c>
      <c r="L29" s="41">
        <v>4437400.23721461</v>
      </c>
      <c r="M29" s="34"/>
      <c r="N29" s="34"/>
      <c r="O29" s="43"/>
    </row>
    <row r="30" spans="2:17" ht="15" thickBot="1" x14ac:dyDescent="0.4">
      <c r="B30" s="5" t="s">
        <v>45</v>
      </c>
      <c r="C30" s="44">
        <v>3959034.4899015697</v>
      </c>
      <c r="D30" s="44">
        <v>3989016.8274367452</v>
      </c>
      <c r="E30" s="44">
        <v>4051845.8994870274</v>
      </c>
      <c r="F30" s="44">
        <v>4130812.3767592115</v>
      </c>
      <c r="G30" s="44">
        <v>4214715.4052965874</v>
      </c>
      <c r="H30" s="44">
        <v>4302404.2570925094</v>
      </c>
      <c r="I30" s="44">
        <v>4482210.5489992453</v>
      </c>
      <c r="J30" s="44">
        <v>4614065.4364526374</v>
      </c>
      <c r="K30" s="44">
        <v>4729225.2816984672</v>
      </c>
      <c r="L30" s="44">
        <v>4816653.404075264</v>
      </c>
      <c r="M30" s="45"/>
      <c r="N30" s="45"/>
      <c r="O30" s="46"/>
    </row>
  </sheetData>
  <hyperlinks>
    <hyperlink ref="A1" location="Contents!A1" display="Contents" xr:uid="{D11691FA-9579-4AFF-8042-2F85F347675B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328D-11B2-47B6-A307-CA1C547DB504}">
  <dimension ref="A1:P30"/>
  <sheetViews>
    <sheetView showGridLines="0" workbookViewId="0"/>
  </sheetViews>
  <sheetFormatPr defaultRowHeight="14.5" x14ac:dyDescent="0.35"/>
  <cols>
    <col min="2" max="2" width="27.54296875" customWidth="1"/>
    <col min="3" max="15" width="10.54296875" bestFit="1" customWidth="1"/>
  </cols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9: Estimated population living with multiple ADL limitations and long-term conditions, 2006–2018</v>
      </c>
    </row>
    <row r="24" spans="2:16" x14ac:dyDescent="0.35">
      <c r="B24" t="s">
        <v>41</v>
      </c>
    </row>
    <row r="25" spans="2:16" ht="15" thickBot="1" x14ac:dyDescent="0.4"/>
    <row r="26" spans="2:16" x14ac:dyDescent="0.35">
      <c r="B26" s="3"/>
      <c r="C26" s="36">
        <v>2006</v>
      </c>
      <c r="D26" s="36">
        <v>2007</v>
      </c>
      <c r="E26" s="36">
        <v>2008</v>
      </c>
      <c r="F26" s="36">
        <v>2009</v>
      </c>
      <c r="G26" s="36">
        <v>2010</v>
      </c>
      <c r="H26" s="36">
        <v>2011</v>
      </c>
      <c r="I26" s="36">
        <v>2012</v>
      </c>
      <c r="J26" s="36">
        <v>2013</v>
      </c>
      <c r="K26" s="36">
        <v>2014</v>
      </c>
      <c r="L26" s="36">
        <v>2015</v>
      </c>
      <c r="M26" s="36">
        <v>2016</v>
      </c>
      <c r="N26" s="36">
        <v>2017</v>
      </c>
      <c r="O26" s="37">
        <v>2018</v>
      </c>
    </row>
    <row r="27" spans="2:16" x14ac:dyDescent="0.35">
      <c r="B27" s="4" t="s">
        <v>46</v>
      </c>
      <c r="C27" s="41">
        <v>1103404.9664442483</v>
      </c>
      <c r="D27" s="41">
        <v>1104357.3750276156</v>
      </c>
      <c r="E27" s="41">
        <v>1105309.7836109831</v>
      </c>
      <c r="F27" s="41">
        <v>1121770.78744447</v>
      </c>
      <c r="G27" s="41">
        <v>1138231.7912779571</v>
      </c>
      <c r="H27" s="41">
        <v>1137488.1114520589</v>
      </c>
      <c r="I27" s="41">
        <v>1136744.4316261604</v>
      </c>
      <c r="J27" s="41">
        <v>1179058.3248648318</v>
      </c>
      <c r="K27" s="41">
        <v>1221372.2181035029</v>
      </c>
      <c r="L27" s="41">
        <v>1179839.5904925214</v>
      </c>
      <c r="M27" s="41">
        <v>1138306.9628815399</v>
      </c>
      <c r="N27" s="41">
        <v>1165954.9553701272</v>
      </c>
      <c r="O27" s="42">
        <v>1193602.9478587145</v>
      </c>
    </row>
    <row r="28" spans="2:16" x14ac:dyDescent="0.35">
      <c r="B28" s="4" t="s">
        <v>47</v>
      </c>
      <c r="C28" s="41">
        <v>1103404.9664442483</v>
      </c>
      <c r="D28" s="41">
        <v>1117132.0181229506</v>
      </c>
      <c r="E28" s="41">
        <v>1130859.069801653</v>
      </c>
      <c r="F28" s="41">
        <v>1153824.3211839104</v>
      </c>
      <c r="G28" s="41">
        <v>1176789.5725661677</v>
      </c>
      <c r="H28" s="41">
        <v>1209382.8249791302</v>
      </c>
      <c r="I28" s="41">
        <v>1241976.0773920924</v>
      </c>
      <c r="J28" s="41">
        <v>1273485.4708265946</v>
      </c>
      <c r="K28" s="41">
        <v>1304994.8642610968</v>
      </c>
      <c r="L28" s="41">
        <v>1329049.5446569123</v>
      </c>
      <c r="M28" s="41">
        <v>1353104.2250527276</v>
      </c>
      <c r="N28" s="41">
        <v>1376373.60300108</v>
      </c>
      <c r="O28" s="42">
        <v>1399642.9809494326</v>
      </c>
      <c r="P28" s="67"/>
    </row>
    <row r="29" spans="2:16" x14ac:dyDescent="0.35">
      <c r="B29" s="4" t="s">
        <v>48</v>
      </c>
      <c r="C29" s="41">
        <v>1812335.7213189376</v>
      </c>
      <c r="D29" s="41">
        <v>1962509.0156292701</v>
      </c>
      <c r="E29" s="41">
        <v>2049891.2779019265</v>
      </c>
      <c r="F29" s="41">
        <v>2109097.094804992</v>
      </c>
      <c r="G29" s="41">
        <v>2177882.267786202</v>
      </c>
      <c r="H29" s="41">
        <v>2234845.2957213363</v>
      </c>
      <c r="I29" s="41">
        <v>2314485.1494991402</v>
      </c>
      <c r="J29" s="41">
        <v>2390208.2143476792</v>
      </c>
      <c r="K29" s="41">
        <v>2485675.1503844042</v>
      </c>
      <c r="L29" s="41">
        <v>2567201.6182884309</v>
      </c>
      <c r="M29" s="34"/>
      <c r="N29" s="34"/>
      <c r="O29" s="43"/>
    </row>
    <row r="30" spans="2:16" ht="15" thickBot="1" x14ac:dyDescent="0.4">
      <c r="B30" s="5" t="s">
        <v>49</v>
      </c>
      <c r="C30" s="44">
        <v>1812335.7213189376</v>
      </c>
      <c r="D30" s="44">
        <v>1832330.7308653595</v>
      </c>
      <c r="E30" s="44">
        <v>1859573.6095576691</v>
      </c>
      <c r="F30" s="44">
        <v>1889694.476025376</v>
      </c>
      <c r="G30" s="44">
        <v>1924039.5108313316</v>
      </c>
      <c r="H30" s="44">
        <v>1957459.6941293641</v>
      </c>
      <c r="I30" s="44">
        <v>2016991.4078073225</v>
      </c>
      <c r="J30" s="44">
        <v>2065525.4491609088</v>
      </c>
      <c r="K30" s="44">
        <v>2116992.9624739327</v>
      </c>
      <c r="L30" s="44">
        <v>2154318.0132545154</v>
      </c>
      <c r="M30" s="45"/>
      <c r="N30" s="45"/>
      <c r="O30" s="46"/>
    </row>
  </sheetData>
  <hyperlinks>
    <hyperlink ref="A1" location="Contents!A1" display="Contents" xr:uid="{F1459E90-892C-4460-BC54-8C925F3D48E4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9CC7-AA68-4086-B9D2-2B26B71727E7}">
  <sheetPr codeName="Sheet13"/>
  <dimension ref="A1:F12"/>
  <sheetViews>
    <sheetView showGridLines="0" zoomScale="88" workbookViewId="0">
      <selection activeCell="B2" sqref="B2"/>
    </sheetView>
  </sheetViews>
  <sheetFormatPr defaultRowHeight="14.5" x14ac:dyDescent="0.35"/>
  <cols>
    <col min="2" max="2" width="24.1796875" customWidth="1"/>
    <col min="3" max="3" width="15.81640625" customWidth="1"/>
    <col min="4" max="4" width="18.81640625" customWidth="1"/>
    <col min="5" max="5" width="15.453125" customWidth="1"/>
    <col min="6" max="6" width="17.7265625" customWidth="1"/>
    <col min="9" max="9" width="12.7265625" customWidth="1"/>
  </cols>
  <sheetData>
    <row r="1" spans="1:6" x14ac:dyDescent="0.35">
      <c r="A1" s="1" t="s">
        <v>27</v>
      </c>
    </row>
    <row r="2" spans="1:6" x14ac:dyDescent="0.35">
      <c r="B2" t="str" cm="1">
        <f t="array" aca="1" ref="B2" ca="1">VLOOKUP(MID(CELL("filename",A1),FIND("]",CELL("filename",A1))+1,255),Contents!$A$5:$B$25,2,0)</f>
        <v>Table 1 : Changes in the total number of people with ADL limitations and diagnosed long-term conditions between 2006 and 2018</v>
      </c>
    </row>
    <row r="4" spans="1:6" ht="15" thickBot="1" x14ac:dyDescent="0.4"/>
    <row r="5" spans="1:6" ht="31.5" thickBot="1" x14ac:dyDescent="0.4">
      <c r="B5" s="48"/>
      <c r="C5" s="49" t="s">
        <v>50</v>
      </c>
      <c r="D5" s="49" t="s">
        <v>51</v>
      </c>
      <c r="E5" s="49" t="s">
        <v>52</v>
      </c>
      <c r="F5" s="49" t="s">
        <v>53</v>
      </c>
    </row>
    <row r="6" spans="1:6" ht="16" thickBot="1" x14ac:dyDescent="0.4">
      <c r="B6" s="50" t="s">
        <v>54</v>
      </c>
      <c r="C6" s="51">
        <v>5.8</v>
      </c>
      <c r="D6" s="51">
        <v>4</v>
      </c>
      <c r="E6" s="51">
        <v>1.1000000000000001</v>
      </c>
      <c r="F6" s="51">
        <v>1.8</v>
      </c>
    </row>
    <row r="7" spans="1:6" ht="31.5" thickBot="1" x14ac:dyDescent="0.4">
      <c r="B7" s="50" t="s">
        <v>55</v>
      </c>
      <c r="C7" s="51">
        <v>1.5</v>
      </c>
      <c r="D7" s="51">
        <v>0.9</v>
      </c>
      <c r="E7" s="51">
        <v>0.3</v>
      </c>
      <c r="F7" s="51">
        <v>0.3</v>
      </c>
    </row>
    <row r="8" spans="1:6" ht="31.5" thickBot="1" x14ac:dyDescent="0.4">
      <c r="B8" s="50" t="s">
        <v>56</v>
      </c>
      <c r="C8" s="51">
        <v>0.6</v>
      </c>
      <c r="D8" s="51">
        <v>-0.4</v>
      </c>
      <c r="E8" s="51">
        <v>-0.2</v>
      </c>
      <c r="F8" s="51" t="s">
        <v>57</v>
      </c>
    </row>
    <row r="9" spans="1:6" ht="47" thickBot="1" x14ac:dyDescent="0.4">
      <c r="B9" s="50" t="s">
        <v>58</v>
      </c>
      <c r="C9" s="51">
        <v>7.9</v>
      </c>
      <c r="D9" s="51">
        <v>4.4000000000000004</v>
      </c>
      <c r="E9" s="51">
        <v>1.2</v>
      </c>
      <c r="F9" s="51">
        <v>2.6</v>
      </c>
    </row>
    <row r="10" spans="1:6" x14ac:dyDescent="0.35">
      <c r="B10" s="47"/>
    </row>
    <row r="11" spans="1:6" x14ac:dyDescent="0.35">
      <c r="B11" t="s">
        <v>59</v>
      </c>
    </row>
    <row r="12" spans="1:6" ht="15.5" x14ac:dyDescent="0.35">
      <c r="B12" s="71" t="s">
        <v>60</v>
      </c>
    </row>
  </sheetData>
  <hyperlinks>
    <hyperlink ref="A1" location="Contents!A1" display="Contents" xr:uid="{83EDCB2F-3C61-49B9-AC0F-B91782EE4C6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EE8E-C4A2-4D41-8B32-C8C8151EC375}">
  <sheetPr codeName="Sheet7"/>
  <dimension ref="A1:H47"/>
  <sheetViews>
    <sheetView showGridLines="0" zoomScale="80" zoomScaleNormal="80" workbookViewId="0"/>
  </sheetViews>
  <sheetFormatPr defaultRowHeight="14.5" x14ac:dyDescent="0.35"/>
  <cols>
    <col min="3" max="3" width="27.1796875" customWidth="1"/>
    <col min="4" max="4" width="20.7265625" customWidth="1"/>
    <col min="5" max="5" width="15.54296875" bestFit="1" customWidth="1"/>
    <col min="6" max="6" width="12.453125" bestFit="1" customWidth="1"/>
    <col min="7" max="7" width="14.26953125" customWidth="1"/>
  </cols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10: : Number of older people in residential settings in the UK by source of funding, 2007–2019</v>
      </c>
    </row>
    <row r="25" spans="2:3" ht="17.5" customHeight="1" x14ac:dyDescent="0.35"/>
    <row r="29" spans="2:3" x14ac:dyDescent="0.35">
      <c r="B29" t="s">
        <v>61</v>
      </c>
    </row>
    <row r="30" spans="2:3" ht="16.5" x14ac:dyDescent="0.35">
      <c r="B30" t="s">
        <v>62</v>
      </c>
      <c r="C30" s="18" t="s">
        <v>63</v>
      </c>
    </row>
    <row r="31" spans="2:3" ht="16.5" x14ac:dyDescent="0.35">
      <c r="C31" s="18" t="s">
        <v>64</v>
      </c>
    </row>
    <row r="32" spans="2:3" ht="16.5" x14ac:dyDescent="0.35">
      <c r="C32" s="18" t="s">
        <v>65</v>
      </c>
    </row>
    <row r="33" spans="2:8" ht="15" thickBot="1" x14ac:dyDescent="0.4"/>
    <row r="34" spans="2:8" ht="16.5" x14ac:dyDescent="0.35">
      <c r="B34" s="3"/>
      <c r="C34" s="12" t="s">
        <v>66</v>
      </c>
      <c r="D34" s="12" t="s">
        <v>67</v>
      </c>
      <c r="E34" s="12" t="s">
        <v>68</v>
      </c>
      <c r="F34" s="12" t="s">
        <v>69</v>
      </c>
      <c r="G34" s="12" t="s">
        <v>70</v>
      </c>
      <c r="H34" s="13" t="s">
        <v>71</v>
      </c>
    </row>
    <row r="35" spans="2:8" x14ac:dyDescent="0.35">
      <c r="B35" s="4">
        <v>2007</v>
      </c>
      <c r="C35" s="14">
        <v>64.745423228867622</v>
      </c>
      <c r="D35" s="14">
        <v>59.647423901545928</v>
      </c>
      <c r="E35" s="14">
        <v>129.72883619889501</v>
      </c>
      <c r="F35" s="14">
        <v>73.459473959484342</v>
      </c>
      <c r="G35" s="14">
        <v>9.4188427112071373</v>
      </c>
      <c r="H35" s="15">
        <f>SUM(C35:G35)</f>
        <v>337.00000000000006</v>
      </c>
    </row>
    <row r="36" spans="2:8" x14ac:dyDescent="0.35">
      <c r="B36" s="4">
        <v>2008</v>
      </c>
      <c r="C36" s="14">
        <v>69.101641851502848</v>
      </c>
      <c r="D36" s="14">
        <v>62.940281843157521</v>
      </c>
      <c r="E36" s="14">
        <v>126.75476842725598</v>
      </c>
      <c r="F36" s="14">
        <v>68.605795356169423</v>
      </c>
      <c r="G36" s="14">
        <v>12.397512521914189</v>
      </c>
      <c r="H36" s="15">
        <f t="shared" ref="H36:H47" si="0">SUM(C36:G36)</f>
        <v>339.79999999999995</v>
      </c>
    </row>
    <row r="37" spans="2:8" x14ac:dyDescent="0.35">
      <c r="B37" s="4">
        <v>2009</v>
      </c>
      <c r="C37" s="14">
        <v>69.624501581961198</v>
      </c>
      <c r="D37" s="14">
        <v>65.51470861971778</v>
      </c>
      <c r="E37" s="14">
        <v>127.75508229679897</v>
      </c>
      <c r="F37" s="14">
        <v>63.322239200802883</v>
      </c>
      <c r="G37" s="14">
        <v>14.683468300719168</v>
      </c>
      <c r="H37" s="15">
        <f t="shared" si="0"/>
        <v>340.9</v>
      </c>
    </row>
    <row r="38" spans="2:8" x14ac:dyDescent="0.35">
      <c r="B38" s="4">
        <v>2010</v>
      </c>
      <c r="C38" s="14">
        <v>64.23335772150115</v>
      </c>
      <c r="D38" s="14">
        <v>66.141893426130679</v>
      </c>
      <c r="E38" s="14">
        <v>127.68945135267883</v>
      </c>
      <c r="F38" s="14">
        <v>61.196897179812794</v>
      </c>
      <c r="G38" s="14">
        <v>18.438400319876568</v>
      </c>
      <c r="H38" s="15">
        <f t="shared" si="0"/>
        <v>337.70000000000005</v>
      </c>
    </row>
    <row r="39" spans="2:8" x14ac:dyDescent="0.35">
      <c r="B39" s="4">
        <v>2011</v>
      </c>
      <c r="C39" s="14">
        <v>65.741768360043721</v>
      </c>
      <c r="D39" s="14">
        <v>66.679762414850046</v>
      </c>
      <c r="E39" s="14">
        <v>125.72614202174356</v>
      </c>
      <c r="F39" s="14">
        <v>59.886830263932694</v>
      </c>
      <c r="G39" s="14">
        <v>21.665496939429985</v>
      </c>
      <c r="H39" s="15">
        <f t="shared" si="0"/>
        <v>339.70000000000005</v>
      </c>
    </row>
    <row r="40" spans="2:8" x14ac:dyDescent="0.35">
      <c r="B40" s="4">
        <v>2012</v>
      </c>
      <c r="C40" s="14">
        <v>67.740493346932027</v>
      </c>
      <c r="D40" s="14">
        <v>69.692996601684555</v>
      </c>
      <c r="E40" s="14">
        <v>128.65082434738991</v>
      </c>
      <c r="F40" s="14">
        <v>60.018463060156037</v>
      </c>
      <c r="G40" s="14">
        <v>24.397222643837434</v>
      </c>
      <c r="H40" s="15">
        <f t="shared" si="0"/>
        <v>350.49999999999994</v>
      </c>
    </row>
    <row r="41" spans="2:8" x14ac:dyDescent="0.35">
      <c r="B41" s="4">
        <v>2013</v>
      </c>
      <c r="C41" s="14">
        <v>72.725739232674144</v>
      </c>
      <c r="D41" s="14">
        <v>74.847646189954077</v>
      </c>
      <c r="E41" s="14">
        <v>127.23327763752401</v>
      </c>
      <c r="F41" s="14">
        <v>59.266808515936376</v>
      </c>
      <c r="G41" s="14">
        <v>26.72652842391139</v>
      </c>
      <c r="H41" s="15">
        <f t="shared" si="0"/>
        <v>360.79999999999995</v>
      </c>
    </row>
    <row r="42" spans="2:8" x14ac:dyDescent="0.35">
      <c r="B42" s="4">
        <v>2014</v>
      </c>
      <c r="C42" s="14">
        <v>74.020058604875203</v>
      </c>
      <c r="D42" s="14">
        <v>74.650603660050336</v>
      </c>
      <c r="E42" s="14">
        <v>128.46188332817681</v>
      </c>
      <c r="F42" s="14">
        <v>59.826347294290983</v>
      </c>
      <c r="G42" s="14">
        <v>28.341107112606654</v>
      </c>
      <c r="H42" s="15">
        <f t="shared" si="0"/>
        <v>365.3</v>
      </c>
    </row>
    <row r="43" spans="2:8" x14ac:dyDescent="0.35">
      <c r="B43" s="4">
        <v>2015</v>
      </c>
      <c r="C43" s="14">
        <v>75.396528302720242</v>
      </c>
      <c r="D43" s="14">
        <v>79.107551916123157</v>
      </c>
      <c r="E43" s="14">
        <v>128.74144569871086</v>
      </c>
      <c r="F43" s="14">
        <v>58.606979507918972</v>
      </c>
      <c r="G43" s="14">
        <v>29.547494574526784</v>
      </c>
      <c r="H43" s="15">
        <f t="shared" si="0"/>
        <v>371.40000000000003</v>
      </c>
    </row>
    <row r="44" spans="2:8" x14ac:dyDescent="0.35">
      <c r="B44" s="4">
        <v>2016</v>
      </c>
      <c r="C44" s="14">
        <v>71.914163630948607</v>
      </c>
      <c r="D44" s="14">
        <v>78.541653300909232</v>
      </c>
      <c r="E44" s="14">
        <v>127.30965292706908</v>
      </c>
      <c r="F44" s="14">
        <v>58.986726668765165</v>
      </c>
      <c r="G44" s="14">
        <v>31.847803472307895</v>
      </c>
      <c r="H44" s="15">
        <f t="shared" si="0"/>
        <v>368.59999999999997</v>
      </c>
    </row>
    <row r="45" spans="2:8" x14ac:dyDescent="0.35">
      <c r="B45" s="4">
        <v>2017</v>
      </c>
      <c r="C45" s="14">
        <v>74.706487559875669</v>
      </c>
      <c r="D45" s="14">
        <v>77.773219869680204</v>
      </c>
      <c r="E45" s="14">
        <v>124.92288615227208</v>
      </c>
      <c r="F45" s="14">
        <v>57.973195669467586</v>
      </c>
      <c r="G45" s="14">
        <v>31.824210748704445</v>
      </c>
      <c r="H45" s="15">
        <f t="shared" si="0"/>
        <v>367.2</v>
      </c>
    </row>
    <row r="46" spans="2:8" x14ac:dyDescent="0.35">
      <c r="B46" s="4">
        <v>2018</v>
      </c>
      <c r="C46" s="14">
        <v>82.475402397868777</v>
      </c>
      <c r="D46" s="14">
        <v>76.940768479388609</v>
      </c>
      <c r="E46" s="14">
        <v>120.27217343463087</v>
      </c>
      <c r="F46" s="14">
        <v>56.509998788342799</v>
      </c>
      <c r="G46" s="14">
        <v>32.601656899768955</v>
      </c>
      <c r="H46" s="15">
        <f t="shared" si="0"/>
        <v>368.8</v>
      </c>
    </row>
    <row r="47" spans="2:8" ht="15" thickBot="1" x14ac:dyDescent="0.4">
      <c r="B47" s="5">
        <v>2019</v>
      </c>
      <c r="C47" s="16">
        <v>91.38744668380555</v>
      </c>
      <c r="D47" s="16">
        <v>75.770043418701718</v>
      </c>
      <c r="E47" s="16">
        <v>115.62319314445399</v>
      </c>
      <c r="F47" s="16">
        <v>55.0470810255202</v>
      </c>
      <c r="G47" s="16">
        <v>30.472235727518527</v>
      </c>
      <c r="H47" s="17">
        <f t="shared" si="0"/>
        <v>368.29999999999995</v>
      </c>
    </row>
  </sheetData>
  <hyperlinks>
    <hyperlink ref="A1" location="Contents!A1" display="Contents" xr:uid="{807D4193-7AE0-4181-BDCF-173E3DEB7BD3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B47D-E160-40B8-B316-1648BA3124E6}">
  <sheetPr codeName="Sheet14">
    <tabColor rgb="FFDC2937"/>
  </sheetPr>
  <dimension ref="A1:A2"/>
  <sheetViews>
    <sheetView showGridLines="0" workbookViewId="0">
      <selection activeCell="A37" sqref="A37"/>
    </sheetView>
  </sheetViews>
  <sheetFormatPr defaultRowHeight="14.5" x14ac:dyDescent="0.35"/>
  <cols>
    <col min="1" max="1" width="100.1796875" bestFit="1" customWidth="1"/>
  </cols>
  <sheetData>
    <row r="1" spans="1:1" ht="15" thickBot="1" x14ac:dyDescent="0.4">
      <c r="A1" s="1" t="s">
        <v>27</v>
      </c>
    </row>
    <row r="2" spans="1:1" ht="21" x14ac:dyDescent="0.5">
      <c r="A2" s="2" t="str">
        <f>Contents!B20</f>
        <v>Chapter 4 - The relationship between long-term conditons and social care need</v>
      </c>
    </row>
  </sheetData>
  <hyperlinks>
    <hyperlink ref="A1" location="Contents!A1" display="Contents" xr:uid="{1762CDFC-3AAE-47B5-A1E2-765FFD424754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A6DB-F88E-4F0D-AD78-A52B9DB9CADB}">
  <dimension ref="A1:H19"/>
  <sheetViews>
    <sheetView showGridLines="0" workbookViewId="0">
      <selection activeCell="F26" sqref="F26"/>
    </sheetView>
  </sheetViews>
  <sheetFormatPr defaultRowHeight="14.5" x14ac:dyDescent="0.35"/>
  <cols>
    <col min="2" max="2" width="11.54296875" customWidth="1"/>
    <col min="3" max="3" width="7.81640625" customWidth="1"/>
    <col min="4" max="5" width="9.1796875" style="56"/>
    <col min="6" max="6" width="21.1796875" bestFit="1" customWidth="1"/>
    <col min="8" max="8" width="20.453125" bestFit="1" customWidth="1"/>
  </cols>
  <sheetData>
    <row r="1" spans="1:8" x14ac:dyDescent="0.35">
      <c r="A1" s="1" t="s">
        <v>27</v>
      </c>
    </row>
    <row r="2" spans="1:8" x14ac:dyDescent="0.35">
      <c r="B2" t="str" cm="1">
        <f t="array" aca="1" ref="B2" ca="1">VLOOKUP(MID(CELL("filename",A1),FIND("]",CELL("filename",A1))+1,255),Contents!$A$5:$B$25,2,0)</f>
        <v>Table 2: The percentage of older people by number of ADL limitations reporting long-term conditions (2006 and 2018)</v>
      </c>
    </row>
    <row r="5" spans="1:8" ht="15" thickBot="1" x14ac:dyDescent="0.4"/>
    <row r="6" spans="1:8" ht="16" thickBot="1" x14ac:dyDescent="0.4">
      <c r="B6" s="54"/>
      <c r="C6" s="55"/>
      <c r="D6" s="57">
        <v>2006</v>
      </c>
      <c r="E6" s="58">
        <v>2018</v>
      </c>
    </row>
    <row r="7" spans="1:8" x14ac:dyDescent="0.35">
      <c r="B7" s="75" t="s">
        <v>72</v>
      </c>
      <c r="C7" s="52" t="s">
        <v>73</v>
      </c>
      <c r="D7" s="59">
        <v>0.31</v>
      </c>
      <c r="E7" s="60">
        <v>0.31</v>
      </c>
    </row>
    <row r="8" spans="1:8" x14ac:dyDescent="0.35">
      <c r="B8" s="76"/>
      <c r="C8" s="52" t="s">
        <v>74</v>
      </c>
      <c r="D8" s="59">
        <v>0.36</v>
      </c>
      <c r="E8" s="60">
        <v>0.33</v>
      </c>
    </row>
    <row r="9" spans="1:8" ht="15" thickBot="1" x14ac:dyDescent="0.4">
      <c r="B9" s="77"/>
      <c r="C9" s="53" t="s">
        <v>75</v>
      </c>
      <c r="D9" s="61">
        <v>0.33</v>
      </c>
      <c r="E9" s="62">
        <v>0.36</v>
      </c>
      <c r="H9" s="68"/>
    </row>
    <row r="10" spans="1:8" x14ac:dyDescent="0.35">
      <c r="B10" s="78" t="s">
        <v>76</v>
      </c>
      <c r="C10" s="52" t="s">
        <v>73</v>
      </c>
      <c r="D10" s="59">
        <v>0.11</v>
      </c>
      <c r="E10" s="60">
        <v>0.11</v>
      </c>
    </row>
    <row r="11" spans="1:8" x14ac:dyDescent="0.35">
      <c r="B11" s="76"/>
      <c r="C11" s="52" t="s">
        <v>74</v>
      </c>
      <c r="D11" s="59">
        <v>0.27</v>
      </c>
      <c r="E11" s="60">
        <v>0.27</v>
      </c>
    </row>
    <row r="12" spans="1:8" ht="15" thickBot="1" x14ac:dyDescent="0.4">
      <c r="B12" s="77"/>
      <c r="C12" s="53" t="s">
        <v>75</v>
      </c>
      <c r="D12" s="63">
        <v>0.62</v>
      </c>
      <c r="E12" s="64">
        <v>0.62</v>
      </c>
    </row>
    <row r="13" spans="1:8" x14ac:dyDescent="0.35">
      <c r="B13" s="78" t="s">
        <v>77</v>
      </c>
      <c r="C13" s="52" t="s">
        <v>73</v>
      </c>
      <c r="D13" s="59">
        <v>0.06</v>
      </c>
      <c r="E13" s="60">
        <v>0.02</v>
      </c>
      <c r="F13" s="69"/>
    </row>
    <row r="14" spans="1:8" x14ac:dyDescent="0.35">
      <c r="B14" s="76"/>
      <c r="C14" s="52" t="s">
        <v>74</v>
      </c>
      <c r="D14" s="59">
        <v>0.21</v>
      </c>
      <c r="E14" s="60">
        <v>0.23</v>
      </c>
    </row>
    <row r="15" spans="1:8" ht="15" thickBot="1" x14ac:dyDescent="0.4">
      <c r="B15" s="77"/>
      <c r="C15" s="53" t="s">
        <v>75</v>
      </c>
      <c r="D15" s="63">
        <v>0.73</v>
      </c>
      <c r="E15" s="64">
        <v>0.76</v>
      </c>
    </row>
    <row r="18" spans="2:2" x14ac:dyDescent="0.35">
      <c r="B18" t="s">
        <v>78</v>
      </c>
    </row>
    <row r="19" spans="2:2" x14ac:dyDescent="0.35">
      <c r="B19" t="s">
        <v>79</v>
      </c>
    </row>
  </sheetData>
  <mergeCells count="3">
    <mergeCell ref="B7:B9"/>
    <mergeCell ref="B10:B12"/>
    <mergeCell ref="B13:B15"/>
  </mergeCells>
  <hyperlinks>
    <hyperlink ref="A1" location="Contents!A1" display="Contents" xr:uid="{17EC3FBF-D8BF-4EEB-BADD-461B4CAB9287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DC80-886B-4981-9B62-519E26B3A787}">
  <sheetPr codeName="Sheet9"/>
  <dimension ref="A1:C51"/>
  <sheetViews>
    <sheetView showGridLines="0" workbookViewId="0"/>
  </sheetViews>
  <sheetFormatPr defaultRowHeight="14.5" x14ac:dyDescent="0.35"/>
  <cols>
    <col min="2" max="2" width="24.26953125" customWidth="1"/>
    <col min="3" max="3" width="25" customWidth="1"/>
  </cols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11: Percentage of the older population needing ADL support by long-term condition, 2018</v>
      </c>
    </row>
    <row r="18" spans="2:2" ht="15.5" customHeight="1" x14ac:dyDescent="0.35"/>
    <row r="32" spans="2:2" x14ac:dyDescent="0.35">
      <c r="B32" t="s">
        <v>78</v>
      </c>
    </row>
    <row r="33" spans="2:3" ht="15" thickBot="1" x14ac:dyDescent="0.4"/>
    <row r="34" spans="2:3" x14ac:dyDescent="0.35">
      <c r="B34" s="21" t="s">
        <v>80</v>
      </c>
      <c r="C34" s="23" t="s">
        <v>81</v>
      </c>
    </row>
    <row r="35" spans="2:3" x14ac:dyDescent="0.35">
      <c r="B35" s="4" t="s">
        <v>82</v>
      </c>
      <c r="C35" s="6">
        <v>0.84340718180607399</v>
      </c>
    </row>
    <row r="36" spans="2:3" x14ac:dyDescent="0.35">
      <c r="B36" s="4" t="s">
        <v>83</v>
      </c>
      <c r="C36" s="6">
        <v>0.65581568515109367</v>
      </c>
    </row>
    <row r="37" spans="2:3" x14ac:dyDescent="0.35">
      <c r="B37" s="4" t="s">
        <v>84</v>
      </c>
      <c r="C37" s="6">
        <v>0.56159318820737503</v>
      </c>
    </row>
    <row r="38" spans="2:3" x14ac:dyDescent="0.35">
      <c r="B38" s="4" t="s">
        <v>85</v>
      </c>
      <c r="C38" s="6">
        <v>0.55053008853763841</v>
      </c>
    </row>
    <row r="39" spans="2:3" x14ac:dyDescent="0.35">
      <c r="B39" s="4" t="s">
        <v>86</v>
      </c>
      <c r="C39" s="6">
        <v>0.43633708612334432</v>
      </c>
    </row>
    <row r="40" spans="2:3" x14ac:dyDescent="0.35">
      <c r="B40" s="4" t="s">
        <v>87</v>
      </c>
      <c r="C40" s="6">
        <v>0.41435715039428767</v>
      </c>
    </row>
    <row r="41" spans="2:3" x14ac:dyDescent="0.35">
      <c r="B41" s="4" t="s">
        <v>88</v>
      </c>
      <c r="C41" s="6">
        <v>0.357482870562146</v>
      </c>
    </row>
    <row r="42" spans="2:3" x14ac:dyDescent="0.35">
      <c r="B42" s="4" t="s">
        <v>89</v>
      </c>
      <c r="C42" s="6">
        <v>0.37844983065325444</v>
      </c>
    </row>
    <row r="43" spans="2:3" x14ac:dyDescent="0.35">
      <c r="B43" s="4" t="s">
        <v>90</v>
      </c>
      <c r="C43" s="6">
        <v>0.35916684210054861</v>
      </c>
    </row>
    <row r="44" spans="2:3" x14ac:dyDescent="0.35">
      <c r="B44" s="4" t="s">
        <v>91</v>
      </c>
      <c r="C44" s="6">
        <v>0.34678027518815357</v>
      </c>
    </row>
    <row r="45" spans="2:3" x14ac:dyDescent="0.35">
      <c r="B45" s="4" t="s">
        <v>92</v>
      </c>
      <c r="C45" s="6">
        <v>0.33424762892125792</v>
      </c>
    </row>
    <row r="46" spans="2:3" x14ac:dyDescent="0.35">
      <c r="B46" s="4" t="s">
        <v>93</v>
      </c>
      <c r="C46" s="6">
        <v>0.32140325912114387</v>
      </c>
    </row>
    <row r="47" spans="2:3" x14ac:dyDescent="0.35">
      <c r="B47" s="4" t="s">
        <v>94</v>
      </c>
      <c r="C47" s="6">
        <v>0.30712532457348007</v>
      </c>
    </row>
    <row r="48" spans="2:3" x14ac:dyDescent="0.35">
      <c r="B48" s="4" t="s">
        <v>95</v>
      </c>
      <c r="C48" s="6">
        <v>0.30419545632068978</v>
      </c>
    </row>
    <row r="49" spans="2:3" x14ac:dyDescent="0.35">
      <c r="B49" s="4" t="s">
        <v>96</v>
      </c>
      <c r="C49" s="6">
        <v>0.30023626488485378</v>
      </c>
    </row>
    <row r="50" spans="2:3" x14ac:dyDescent="0.35">
      <c r="B50" s="4" t="s">
        <v>97</v>
      </c>
      <c r="C50" s="6">
        <v>0.29634475795648851</v>
      </c>
    </row>
    <row r="51" spans="2:3" ht="15" thickBot="1" x14ac:dyDescent="0.4">
      <c r="B51" s="5" t="s">
        <v>98</v>
      </c>
      <c r="C51" s="7">
        <v>5.2261637128963367E-2</v>
      </c>
    </row>
  </sheetData>
  <hyperlinks>
    <hyperlink ref="A1" location="Contents!A1" display="Contents" xr:uid="{91DEF2A4-1E17-46CC-9B11-D7130211D17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033F-5A4C-4556-AFF7-93A031FE31A5}">
  <sheetPr>
    <tabColor rgb="FFDC2937"/>
  </sheetPr>
  <dimension ref="A1:A2"/>
  <sheetViews>
    <sheetView showGridLines="0" workbookViewId="0">
      <selection activeCell="A3" sqref="A3"/>
    </sheetView>
  </sheetViews>
  <sheetFormatPr defaultRowHeight="14.5" x14ac:dyDescent="0.35"/>
  <cols>
    <col min="1" max="1" width="136.54296875" bestFit="1" customWidth="1"/>
  </cols>
  <sheetData>
    <row r="1" spans="1:1" ht="15" thickBot="1" x14ac:dyDescent="0.4">
      <c r="A1" s="1" t="s">
        <v>27</v>
      </c>
    </row>
    <row r="2" spans="1:1" ht="21" x14ac:dyDescent="0.5">
      <c r="A2" s="2" t="str">
        <f>Contents!B3</f>
        <v>Executive summary</v>
      </c>
    </row>
  </sheetData>
  <hyperlinks>
    <hyperlink ref="A1" location="Contents!A1" display="Contents" xr:uid="{16797B7E-4332-490F-B296-017294E386D6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FA19D-8D32-4975-9B2D-8250E15479BA}">
  <sheetPr codeName="Sheet15"/>
  <dimension ref="A1:D54"/>
  <sheetViews>
    <sheetView showGridLines="0" workbookViewId="0"/>
  </sheetViews>
  <sheetFormatPr defaultRowHeight="14.5" x14ac:dyDescent="0.35"/>
  <cols>
    <col min="2" max="2" width="23.54296875" customWidth="1"/>
  </cols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12: The volume of paid and unpaid care by long-term condition, 2018</v>
      </c>
    </row>
    <row r="30" spans="2:4" x14ac:dyDescent="0.35">
      <c r="B30" t="s">
        <v>78</v>
      </c>
    </row>
    <row r="31" spans="2:4" ht="15" thickBot="1" x14ac:dyDescent="0.4"/>
    <row r="32" spans="2:4" x14ac:dyDescent="0.35">
      <c r="B32" s="21" t="s">
        <v>99</v>
      </c>
      <c r="C32" s="22" t="s">
        <v>100</v>
      </c>
      <c r="D32" s="23" t="s">
        <v>101</v>
      </c>
    </row>
    <row r="33" spans="2:4" x14ac:dyDescent="0.35">
      <c r="B33" s="4" t="s">
        <v>102</v>
      </c>
      <c r="C33" s="34">
        <v>0.84130169748659078</v>
      </c>
      <c r="D33" s="43">
        <v>0.47112895059249088</v>
      </c>
    </row>
    <row r="34" spans="2:4" x14ac:dyDescent="0.35">
      <c r="B34" s="4" t="s">
        <v>82</v>
      </c>
      <c r="C34" s="34">
        <v>1.5900061870265096</v>
      </c>
      <c r="D34" s="43">
        <v>0.26500103117108498</v>
      </c>
    </row>
    <row r="35" spans="2:4" x14ac:dyDescent="0.35">
      <c r="B35" s="4" t="s">
        <v>103</v>
      </c>
      <c r="C35" s="34">
        <v>0.76241896087799588</v>
      </c>
      <c r="D35" s="43">
        <v>0.43726969815061528</v>
      </c>
    </row>
    <row r="36" spans="2:4" x14ac:dyDescent="0.35">
      <c r="B36" s="4" t="s">
        <v>83</v>
      </c>
      <c r="C36" s="34">
        <v>1.1230239785609946</v>
      </c>
      <c r="D36" s="43">
        <v>0.47788254406850833</v>
      </c>
    </row>
    <row r="37" spans="2:4" x14ac:dyDescent="0.35">
      <c r="B37" s="4" t="s">
        <v>84</v>
      </c>
      <c r="C37" s="34">
        <v>0.80381400907177281</v>
      </c>
      <c r="D37" s="43">
        <v>0.39277275443279808</v>
      </c>
    </row>
    <row r="38" spans="2:4" ht="15" thickBot="1" x14ac:dyDescent="0.4">
      <c r="B38" s="5" t="s">
        <v>86</v>
      </c>
      <c r="C38" s="45">
        <v>0.54198590716496164</v>
      </c>
      <c r="D38" s="46">
        <v>0.23711883438467071</v>
      </c>
    </row>
    <row r="39" spans="2:4" x14ac:dyDescent="0.35">
      <c r="B39" s="24" t="s">
        <v>85</v>
      </c>
      <c r="C39" s="72">
        <v>0.47954903517073855</v>
      </c>
      <c r="D39" s="73">
        <v>0.1307861005011105</v>
      </c>
    </row>
    <row r="40" spans="2:4" x14ac:dyDescent="0.35">
      <c r="B40" s="4" t="s">
        <v>90</v>
      </c>
      <c r="C40" s="34">
        <v>0.33375150715781315</v>
      </c>
      <c r="D40" s="43">
        <v>0.12801427671806534</v>
      </c>
    </row>
    <row r="41" spans="2:4" x14ac:dyDescent="0.35">
      <c r="B41" s="4" t="s">
        <v>104</v>
      </c>
      <c r="C41" s="34">
        <v>0.31361756825983428</v>
      </c>
      <c r="D41" s="43">
        <v>1.5298417963894355E-2</v>
      </c>
    </row>
    <row r="42" spans="2:4" x14ac:dyDescent="0.35">
      <c r="B42" s="4" t="s">
        <v>87</v>
      </c>
      <c r="C42" s="34">
        <v>0.32765059173786526</v>
      </c>
      <c r="D42" s="43">
        <v>9.7515057064840857E-2</v>
      </c>
    </row>
    <row r="43" spans="2:4" x14ac:dyDescent="0.35">
      <c r="B43" s="4" t="s">
        <v>88</v>
      </c>
      <c r="C43" s="34">
        <v>0.30244150411465948</v>
      </c>
      <c r="D43" s="43">
        <v>7.765389970511527E-2</v>
      </c>
    </row>
    <row r="44" spans="2:4" x14ac:dyDescent="0.35">
      <c r="B44" s="4" t="s">
        <v>95</v>
      </c>
      <c r="C44" s="34">
        <v>0.27657902555170344</v>
      </c>
      <c r="D44" s="43">
        <v>9.1297930764639962E-2</v>
      </c>
    </row>
    <row r="45" spans="2:4" x14ac:dyDescent="0.35">
      <c r="B45" s="4" t="s">
        <v>89</v>
      </c>
      <c r="C45" s="34">
        <v>0.28949713156528223</v>
      </c>
      <c r="D45" s="43">
        <v>0.10007308251639387</v>
      </c>
    </row>
    <row r="46" spans="2:4" x14ac:dyDescent="0.35">
      <c r="B46" s="4" t="s">
        <v>97</v>
      </c>
      <c r="C46" s="34">
        <v>0.29371382396877499</v>
      </c>
      <c r="D46" s="43">
        <v>7.4868229639099504E-2</v>
      </c>
    </row>
    <row r="47" spans="2:4" x14ac:dyDescent="0.35">
      <c r="B47" s="4" t="s">
        <v>92</v>
      </c>
      <c r="C47" s="34">
        <v>0.27159881232552108</v>
      </c>
      <c r="D47" s="43">
        <v>4.2437314425862668E-2</v>
      </c>
    </row>
    <row r="48" spans="2:4" x14ac:dyDescent="0.35">
      <c r="B48" s="4" t="s">
        <v>105</v>
      </c>
      <c r="C48" s="34">
        <v>0.27579011676178972</v>
      </c>
      <c r="D48" s="43">
        <v>6.734409827904167E-2</v>
      </c>
    </row>
    <row r="49" spans="2:4" x14ac:dyDescent="0.35">
      <c r="B49" s="4" t="s">
        <v>94</v>
      </c>
      <c r="C49" s="34">
        <v>0.24506434023070989</v>
      </c>
      <c r="D49" s="43">
        <v>6.4590601301117337E-2</v>
      </c>
    </row>
    <row r="50" spans="2:4" x14ac:dyDescent="0.35">
      <c r="B50" s="4" t="s">
        <v>91</v>
      </c>
      <c r="C50" s="34">
        <v>0.26568417766166036</v>
      </c>
      <c r="D50" s="43">
        <v>7.0686616075120653E-2</v>
      </c>
    </row>
    <row r="51" spans="2:4" x14ac:dyDescent="0.35">
      <c r="B51" s="4" t="s">
        <v>93</v>
      </c>
      <c r="C51" s="34">
        <v>0.23641103471923644</v>
      </c>
      <c r="D51" s="43">
        <v>7.07507476167058E-2</v>
      </c>
    </row>
    <row r="52" spans="2:4" x14ac:dyDescent="0.35">
      <c r="B52" s="4" t="s">
        <v>96</v>
      </c>
      <c r="C52" s="34">
        <v>0.19781315146058462</v>
      </c>
      <c r="D52" s="43">
        <v>0.17308650752801155</v>
      </c>
    </row>
    <row r="53" spans="2:4" x14ac:dyDescent="0.35">
      <c r="B53" s="4" t="s">
        <v>106</v>
      </c>
      <c r="C53" s="34">
        <v>0.19194330774713331</v>
      </c>
      <c r="D53" s="43">
        <v>6.5600877331298726E-2</v>
      </c>
    </row>
    <row r="54" spans="2:4" ht="15" thickBot="1" x14ac:dyDescent="0.4">
      <c r="B54" s="5" t="s">
        <v>107</v>
      </c>
      <c r="C54" s="45">
        <v>0.17146998381639048</v>
      </c>
      <c r="D54" s="46">
        <v>3.9418387084227693E-2</v>
      </c>
    </row>
  </sheetData>
  <hyperlinks>
    <hyperlink ref="A1" location="Contents!A1" display="Contents" xr:uid="{161E742E-52BF-4D2F-9454-9C362EE09E4C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64E3-EFCF-4116-AB53-43689F96A8FF}">
  <sheetPr codeName="Sheet16"/>
  <dimension ref="A1:D28"/>
  <sheetViews>
    <sheetView showGridLines="0" zoomScaleNormal="100" workbookViewId="0"/>
  </sheetViews>
  <sheetFormatPr defaultRowHeight="14.5" x14ac:dyDescent="0.35"/>
  <cols>
    <col min="2" max="2" width="78.1796875" bestFit="1" customWidth="1"/>
  </cols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13: Paid and unpaid care – neurological conditions compared with other conditions, 2018</v>
      </c>
    </row>
    <row r="24" spans="2:4" x14ac:dyDescent="0.35">
      <c r="B24" t="s">
        <v>78</v>
      </c>
    </row>
    <row r="25" spans="2:4" ht="15" thickBot="1" x14ac:dyDescent="0.4"/>
    <row r="26" spans="2:4" x14ac:dyDescent="0.35">
      <c r="B26" s="21" t="s">
        <v>108</v>
      </c>
      <c r="C26" s="22" t="s">
        <v>100</v>
      </c>
      <c r="D26" s="23" t="s">
        <v>101</v>
      </c>
    </row>
    <row r="27" spans="2:4" ht="29" x14ac:dyDescent="0.35">
      <c r="B27" s="74" t="s">
        <v>109</v>
      </c>
      <c r="C27" s="34">
        <v>1.0147075204560596</v>
      </c>
      <c r="D27" s="43">
        <v>0.3431937910142655</v>
      </c>
    </row>
    <row r="28" spans="2:4" ht="15" thickBot="1" x14ac:dyDescent="0.4">
      <c r="B28" s="5" t="s">
        <v>110</v>
      </c>
      <c r="C28" s="45">
        <v>0.29331284463871243</v>
      </c>
      <c r="D28" s="46">
        <v>9.3480030321340279E-2</v>
      </c>
    </row>
  </sheetData>
  <hyperlinks>
    <hyperlink ref="A1" location="Contents!A1" display="Contents" xr:uid="{DC3DAACA-6C3A-425F-ADD1-D3D9FDC964DA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B24E-5759-4C89-B55C-F3360C1F0807}">
  <sheetPr codeName="Sheet17"/>
  <dimension ref="A1:E72"/>
  <sheetViews>
    <sheetView showGridLines="0" workbookViewId="0"/>
  </sheetViews>
  <sheetFormatPr defaultRowHeight="14.5" x14ac:dyDescent="0.35"/>
  <cols>
    <col min="2" max="2" width="35.26953125" customWidth="1"/>
    <col min="3" max="3" width="21.7265625" bestFit="1" customWidth="1"/>
    <col min="4" max="4" width="27.7265625" bestFit="1" customWidth="1"/>
    <col min="5" max="5" width="31.26953125" bestFit="1" customWidth="1"/>
  </cols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14: Total and average local authority social care spend and number of people, by long-term condition (2015–2021)</v>
      </c>
    </row>
    <row r="50" spans="2:5" x14ac:dyDescent="0.35">
      <c r="B50" t="s">
        <v>111</v>
      </c>
    </row>
    <row r="51" spans="2:5" ht="15" thickBot="1" x14ac:dyDescent="0.4">
      <c r="B51" t="s">
        <v>62</v>
      </c>
    </row>
    <row r="52" spans="2:5" x14ac:dyDescent="0.35">
      <c r="B52" s="21" t="s">
        <v>112</v>
      </c>
      <c r="C52" s="22" t="s">
        <v>113</v>
      </c>
      <c r="D52" s="22" t="s">
        <v>114</v>
      </c>
      <c r="E52" s="23" t="s">
        <v>115</v>
      </c>
    </row>
    <row r="53" spans="2:5" x14ac:dyDescent="0.35">
      <c r="B53" s="4" t="s">
        <v>116</v>
      </c>
      <c r="C53" s="30">
        <v>89</v>
      </c>
      <c r="D53" s="30">
        <v>1819</v>
      </c>
      <c r="E53" s="31">
        <v>48967</v>
      </c>
    </row>
    <row r="54" spans="2:5" x14ac:dyDescent="0.35">
      <c r="B54" s="4" t="s">
        <v>117</v>
      </c>
      <c r="C54" s="30">
        <v>9</v>
      </c>
      <c r="D54" s="30">
        <v>379</v>
      </c>
      <c r="E54" s="31">
        <v>22754</v>
      </c>
    </row>
    <row r="55" spans="2:5" x14ac:dyDescent="0.35">
      <c r="B55" s="4" t="s">
        <v>91</v>
      </c>
      <c r="C55" s="30">
        <v>5</v>
      </c>
      <c r="D55" s="30">
        <v>259</v>
      </c>
      <c r="E55" s="31">
        <v>20884</v>
      </c>
    </row>
    <row r="56" spans="2:5" x14ac:dyDescent="0.35">
      <c r="B56" s="4" t="s">
        <v>97</v>
      </c>
      <c r="C56" s="30">
        <v>6</v>
      </c>
      <c r="D56" s="30">
        <v>221</v>
      </c>
      <c r="E56" s="31">
        <v>26908</v>
      </c>
    </row>
    <row r="57" spans="2:5" x14ac:dyDescent="0.35">
      <c r="B57" s="4" t="s">
        <v>118</v>
      </c>
      <c r="C57" s="30">
        <v>11</v>
      </c>
      <c r="D57" s="30">
        <v>294</v>
      </c>
      <c r="E57" s="31">
        <v>37091</v>
      </c>
    </row>
    <row r="58" spans="2:5" x14ac:dyDescent="0.35">
      <c r="B58" s="4" t="s">
        <v>119</v>
      </c>
      <c r="C58" s="30">
        <v>13</v>
      </c>
      <c r="D58" s="30">
        <v>367</v>
      </c>
      <c r="E58" s="31">
        <v>35684</v>
      </c>
    </row>
    <row r="59" spans="2:5" x14ac:dyDescent="0.35">
      <c r="B59" s="4" t="s">
        <v>120</v>
      </c>
      <c r="C59" s="30">
        <v>6</v>
      </c>
      <c r="D59" s="30">
        <v>385</v>
      </c>
      <c r="E59" s="31">
        <v>16343</v>
      </c>
    </row>
    <row r="60" spans="2:5" x14ac:dyDescent="0.35">
      <c r="B60" s="4" t="s">
        <v>84</v>
      </c>
      <c r="C60" s="30">
        <v>26</v>
      </c>
      <c r="D60" s="30">
        <v>2322</v>
      </c>
      <c r="E60" s="31">
        <v>10997</v>
      </c>
    </row>
    <row r="61" spans="2:5" x14ac:dyDescent="0.35">
      <c r="B61" s="4" t="s">
        <v>121</v>
      </c>
      <c r="C61" s="30">
        <v>16</v>
      </c>
      <c r="D61" s="30">
        <v>560</v>
      </c>
      <c r="E61" s="31">
        <v>28187</v>
      </c>
    </row>
    <row r="62" spans="2:5" x14ac:dyDescent="0.35">
      <c r="B62" s="4" t="s">
        <v>94</v>
      </c>
      <c r="C62" s="30">
        <v>22</v>
      </c>
      <c r="D62" s="30">
        <v>307</v>
      </c>
      <c r="E62" s="31">
        <v>71856</v>
      </c>
    </row>
    <row r="63" spans="2:5" x14ac:dyDescent="0.35">
      <c r="B63" s="4" t="s">
        <v>85</v>
      </c>
      <c r="C63" s="30">
        <v>4</v>
      </c>
      <c r="D63" s="30">
        <v>353</v>
      </c>
      <c r="E63" s="31">
        <v>11101</v>
      </c>
    </row>
    <row r="64" spans="2:5" x14ac:dyDescent="0.35">
      <c r="B64" s="4" t="s">
        <v>122</v>
      </c>
      <c r="C64" s="30">
        <v>55</v>
      </c>
      <c r="D64" s="30">
        <v>363</v>
      </c>
      <c r="E64" s="31">
        <v>152095</v>
      </c>
    </row>
    <row r="65" spans="2:5" x14ac:dyDescent="0.35">
      <c r="B65" s="4" t="s">
        <v>123</v>
      </c>
      <c r="C65" s="30">
        <v>14</v>
      </c>
      <c r="D65" s="30">
        <v>2420</v>
      </c>
      <c r="E65" s="31">
        <v>5583</v>
      </c>
    </row>
    <row r="66" spans="2:5" x14ac:dyDescent="0.35">
      <c r="B66" s="4" t="s">
        <v>124</v>
      </c>
      <c r="C66" s="30">
        <v>1</v>
      </c>
      <c r="D66" s="30">
        <v>2813</v>
      </c>
      <c r="E66" s="31">
        <v>292</v>
      </c>
    </row>
    <row r="67" spans="2:5" x14ac:dyDescent="0.35">
      <c r="B67" s="4" t="s">
        <v>125</v>
      </c>
      <c r="C67" s="30">
        <v>11</v>
      </c>
      <c r="D67" s="30">
        <v>10044</v>
      </c>
      <c r="E67" s="31">
        <v>1060</v>
      </c>
    </row>
    <row r="68" spans="2:5" x14ac:dyDescent="0.35">
      <c r="B68" s="4" t="s">
        <v>90</v>
      </c>
      <c r="C68" s="30">
        <v>3</v>
      </c>
      <c r="D68" s="30">
        <v>844</v>
      </c>
      <c r="E68" s="31">
        <v>4145</v>
      </c>
    </row>
    <row r="69" spans="2:5" x14ac:dyDescent="0.35">
      <c r="B69" s="4" t="s">
        <v>126</v>
      </c>
      <c r="C69" s="30">
        <v>30</v>
      </c>
      <c r="D69" s="30">
        <v>5496</v>
      </c>
      <c r="E69" s="31">
        <v>5539</v>
      </c>
    </row>
    <row r="70" spans="2:5" x14ac:dyDescent="0.35">
      <c r="B70" s="4" t="s">
        <v>127</v>
      </c>
      <c r="C70" s="30">
        <v>2</v>
      </c>
      <c r="D70" s="30">
        <v>323</v>
      </c>
      <c r="E70" s="31">
        <v>5899</v>
      </c>
    </row>
    <row r="71" spans="2:5" x14ac:dyDescent="0.35">
      <c r="B71" s="4" t="s">
        <v>128</v>
      </c>
      <c r="C71" s="30">
        <v>2</v>
      </c>
      <c r="D71" s="30">
        <v>432</v>
      </c>
      <c r="E71" s="31">
        <v>5261</v>
      </c>
    </row>
    <row r="72" spans="2:5" ht="15" thickBot="1" x14ac:dyDescent="0.4">
      <c r="B72" s="5" t="s">
        <v>129</v>
      </c>
      <c r="C72" s="32">
        <v>18</v>
      </c>
      <c r="D72" s="32">
        <v>908</v>
      </c>
      <c r="E72" s="33">
        <v>19575</v>
      </c>
    </row>
  </sheetData>
  <hyperlinks>
    <hyperlink ref="A1" location="Contents!A1" display="Contents" xr:uid="{93A9DB43-C847-4186-BF0A-6EF25FD173F9}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0369-E63E-43CE-96B3-5E9153EB5950}">
  <sheetPr>
    <tabColor rgb="FFDC2937"/>
  </sheetPr>
  <dimension ref="A1:A2"/>
  <sheetViews>
    <sheetView showGridLines="0" workbookViewId="0">
      <selection activeCell="A3" sqref="A3"/>
    </sheetView>
  </sheetViews>
  <sheetFormatPr defaultRowHeight="14.5" x14ac:dyDescent="0.35"/>
  <cols>
    <col min="1" max="1" width="136.54296875" bestFit="1" customWidth="1"/>
  </cols>
  <sheetData>
    <row r="1" spans="1:1" ht="15" thickBot="1" x14ac:dyDescent="0.4">
      <c r="A1" s="1" t="s">
        <v>27</v>
      </c>
    </row>
    <row r="2" spans="1:1" ht="21" x14ac:dyDescent="0.5">
      <c r="A2" s="2" t="str">
        <f>Contents!B27</f>
        <v>Chapter 5 - Discussion and conclusion</v>
      </c>
    </row>
  </sheetData>
  <hyperlinks>
    <hyperlink ref="A1" location="Contents!A1" display="Contents" xr:uid="{67A4A17D-4A0E-430F-9E33-EBFA85FE8C08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B08B0-CC8F-49DF-8F87-8474B1C1E835}">
  <sheetPr>
    <tabColor rgb="FFDC2937"/>
  </sheetPr>
  <dimension ref="A1:A2"/>
  <sheetViews>
    <sheetView showGridLines="0" workbookViewId="0">
      <selection activeCell="A3" sqref="A3"/>
    </sheetView>
  </sheetViews>
  <sheetFormatPr defaultRowHeight="14.5" x14ac:dyDescent="0.35"/>
  <cols>
    <col min="1" max="1" width="136.54296875" bestFit="1" customWidth="1"/>
  </cols>
  <sheetData>
    <row r="1" spans="1:1" ht="15" thickBot="1" x14ac:dyDescent="0.4">
      <c r="A1" s="1" t="s">
        <v>27</v>
      </c>
    </row>
    <row r="2" spans="1:1" ht="21" x14ac:dyDescent="0.5">
      <c r="A2" s="2" t="str">
        <f>Contents!B28</f>
        <v xml:space="preserve">Appendix 1 - Analysing long-term conditions in ELSA and CPRD </v>
      </c>
    </row>
  </sheetData>
  <hyperlinks>
    <hyperlink ref="A1" location="Contents!A1" display="Contents" xr:uid="{14ABC0E1-BCEB-46A3-9E0B-01FD7B31F37C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C919-6168-4E29-9369-C1E4B61F5C69}">
  <sheetPr>
    <tabColor rgb="FFDC2937"/>
  </sheetPr>
  <dimension ref="A1:A2"/>
  <sheetViews>
    <sheetView showGridLines="0" workbookViewId="0">
      <selection activeCell="A3" sqref="A3"/>
    </sheetView>
  </sheetViews>
  <sheetFormatPr defaultRowHeight="14.5" x14ac:dyDescent="0.35"/>
  <cols>
    <col min="1" max="1" width="136.54296875" bestFit="1" customWidth="1"/>
  </cols>
  <sheetData>
    <row r="1" spans="1:1" ht="15" thickBot="1" x14ac:dyDescent="0.4">
      <c r="A1" s="1" t="s">
        <v>27</v>
      </c>
    </row>
    <row r="2" spans="1:1" ht="21" x14ac:dyDescent="0.5">
      <c r="A2" s="2" t="str">
        <f>Contents!B29</f>
        <v>Appendix 2 - Subjective, objective and diagnosed measures of health and social care need</v>
      </c>
    </row>
  </sheetData>
  <hyperlinks>
    <hyperlink ref="A1" location="Contents!A1" display="Contents" xr:uid="{7098758A-C329-4DC9-9256-760E8296B3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1463-E4E0-4624-920A-98BD59FCAE73}">
  <sheetPr codeName="Sheet11">
    <tabColor rgb="FFDC2937"/>
  </sheetPr>
  <dimension ref="A1:A2"/>
  <sheetViews>
    <sheetView showGridLines="0" workbookViewId="0"/>
  </sheetViews>
  <sheetFormatPr defaultRowHeight="14.5" x14ac:dyDescent="0.35"/>
  <cols>
    <col min="1" max="1" width="136.54296875" bestFit="1" customWidth="1"/>
  </cols>
  <sheetData>
    <row r="1" spans="1:1" ht="15" thickBot="1" x14ac:dyDescent="0.4">
      <c r="A1" s="1" t="s">
        <v>27</v>
      </c>
    </row>
    <row r="2" spans="1:1" ht="21" x14ac:dyDescent="0.5">
      <c r="A2" s="2" t="str">
        <f>Contents!B4</f>
        <v>Chapter 1 - Introduction</v>
      </c>
    </row>
  </sheetData>
  <hyperlinks>
    <hyperlink ref="A1" location="Contents!A1" display="Contents" xr:uid="{320CD1E8-3CAA-4519-9AFA-3A33772F4DA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A258-DFAA-45AE-AEB1-E655649283B1}">
  <sheetPr>
    <tabColor rgb="FFDC2937"/>
  </sheetPr>
  <dimension ref="A1:A2"/>
  <sheetViews>
    <sheetView showGridLines="0" workbookViewId="0"/>
  </sheetViews>
  <sheetFormatPr defaultRowHeight="14.5" x14ac:dyDescent="0.35"/>
  <cols>
    <col min="1" max="1" width="136.54296875" bestFit="1" customWidth="1"/>
  </cols>
  <sheetData>
    <row r="1" spans="1:1" ht="15" thickBot="1" x14ac:dyDescent="0.4">
      <c r="A1" s="1" t="s">
        <v>27</v>
      </c>
    </row>
    <row r="2" spans="1:1" ht="21" x14ac:dyDescent="0.5">
      <c r="A2" s="2" t="str">
        <f>Contents!B5</f>
        <v>Chapter 2 - Measuring long-term conditions and adult social care need</v>
      </c>
    </row>
  </sheetData>
  <hyperlinks>
    <hyperlink ref="A1" location="Contents!A1" display="Contents" xr:uid="{40E7CC75-0A6C-41CC-8361-256BC2975D4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6D49-2EBC-4942-99DC-3DD659942433}">
  <sheetPr codeName="Sheet2"/>
  <dimension ref="A1:G32"/>
  <sheetViews>
    <sheetView showGridLines="0" workbookViewId="0">
      <selection activeCell="B2" sqref="B2"/>
    </sheetView>
  </sheetViews>
  <sheetFormatPr defaultRowHeight="14.5" x14ac:dyDescent="0.35"/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1: The percentage of people older than 65 who self-report needing help with activities of daily living (ADLs) by age group, 2018</v>
      </c>
    </row>
    <row r="24" spans="2:7" x14ac:dyDescent="0.35">
      <c r="B24" t="s">
        <v>28</v>
      </c>
    </row>
    <row r="25" spans="2:7" ht="15" thickBot="1" x14ac:dyDescent="0.4"/>
    <row r="26" spans="2:7" x14ac:dyDescent="0.35">
      <c r="B26" s="3"/>
      <c r="C26" s="12">
        <v>0</v>
      </c>
      <c r="D26" s="12">
        <v>1</v>
      </c>
      <c r="E26" s="13" t="s">
        <v>29</v>
      </c>
    </row>
    <row r="27" spans="2:7" x14ac:dyDescent="0.35">
      <c r="B27" s="4" t="s">
        <v>30</v>
      </c>
      <c r="C27" s="8">
        <v>0.87398569579800689</v>
      </c>
      <c r="D27" s="8">
        <v>5.8403808419539759E-2</v>
      </c>
      <c r="E27" s="9">
        <v>6.7610495782453289E-2</v>
      </c>
      <c r="G27" s="66"/>
    </row>
    <row r="28" spans="2:7" x14ac:dyDescent="0.35">
      <c r="B28" s="4" t="s">
        <v>31</v>
      </c>
      <c r="C28" s="8">
        <v>0.8445476557344942</v>
      </c>
      <c r="D28" s="8">
        <v>6.8151797289150592E-2</v>
      </c>
      <c r="E28" s="9">
        <v>8.7300546976355198E-2</v>
      </c>
      <c r="G28" s="66"/>
    </row>
    <row r="29" spans="2:7" x14ac:dyDescent="0.35">
      <c r="B29" s="4" t="s">
        <v>32</v>
      </c>
      <c r="C29" s="8">
        <v>0.78633021280933335</v>
      </c>
      <c r="D29" s="8">
        <v>9.8321434866975643E-2</v>
      </c>
      <c r="E29" s="9">
        <v>0.11534835232369112</v>
      </c>
      <c r="G29" s="66"/>
    </row>
    <row r="30" spans="2:7" x14ac:dyDescent="0.35">
      <c r="B30" s="4" t="s">
        <v>33</v>
      </c>
      <c r="C30" s="8">
        <v>0.76490707803773761</v>
      </c>
      <c r="D30" s="8">
        <v>9.9795300030254414E-2</v>
      </c>
      <c r="E30" s="9">
        <v>0.13529762193200817</v>
      </c>
      <c r="G30" s="66"/>
    </row>
    <row r="31" spans="2:7" x14ac:dyDescent="0.35">
      <c r="B31" s="4" t="s">
        <v>34</v>
      </c>
      <c r="C31" s="8">
        <v>0.64954676166777781</v>
      </c>
      <c r="D31" s="8">
        <v>0.12355087722350587</v>
      </c>
      <c r="E31" s="9">
        <v>0.22690236110871626</v>
      </c>
      <c r="G31" s="66"/>
    </row>
    <row r="32" spans="2:7" ht="15" thickBot="1" x14ac:dyDescent="0.4">
      <c r="B32" s="5" t="s">
        <v>35</v>
      </c>
      <c r="C32" s="10">
        <v>0.45942803512424363</v>
      </c>
      <c r="D32" s="10">
        <v>0.15905719199819143</v>
      </c>
      <c r="E32" s="11">
        <v>0.38151477287756497</v>
      </c>
      <c r="G32" s="66"/>
    </row>
  </sheetData>
  <hyperlinks>
    <hyperlink ref="A1" location="Contents!A1" display="Contents" xr:uid="{DB88C55D-015D-4D53-9D3B-180347CBE6AD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9FAF1-2A2E-4129-90C4-55C95202F8B9}">
  <sheetPr codeName="Sheet3"/>
  <dimension ref="A1:G31"/>
  <sheetViews>
    <sheetView showGridLines="0" workbookViewId="0"/>
  </sheetViews>
  <sheetFormatPr defaultRowHeight="14.5" x14ac:dyDescent="0.35"/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2: The percentage of people older than 65 self-reporting long-term conditions by age group, 2018</v>
      </c>
    </row>
    <row r="23" spans="2:7" x14ac:dyDescent="0.35">
      <c r="B23" t="s">
        <v>28</v>
      </c>
    </row>
    <row r="24" spans="2:7" ht="15" thickBot="1" x14ac:dyDescent="0.4"/>
    <row r="25" spans="2:7" x14ac:dyDescent="0.35">
      <c r="B25" s="3"/>
      <c r="C25" s="12">
        <v>0</v>
      </c>
      <c r="D25" s="12">
        <v>1</v>
      </c>
      <c r="E25" s="13" t="s">
        <v>29</v>
      </c>
    </row>
    <row r="26" spans="2:7" x14ac:dyDescent="0.35">
      <c r="B26" s="4" t="s">
        <v>30</v>
      </c>
      <c r="C26" s="8">
        <v>0.35235179377494252</v>
      </c>
      <c r="D26" s="8">
        <v>0.30678825880759303</v>
      </c>
      <c r="E26" s="9">
        <v>0.34085994741746445</v>
      </c>
      <c r="G26" s="65"/>
    </row>
    <row r="27" spans="2:7" x14ac:dyDescent="0.35">
      <c r="B27" s="4" t="s">
        <v>31</v>
      </c>
      <c r="C27" s="8">
        <v>0.27704165604812631</v>
      </c>
      <c r="D27" s="8">
        <v>0.31143104933076288</v>
      </c>
      <c r="E27" s="9">
        <v>0.41152729462111082</v>
      </c>
      <c r="G27" s="65"/>
    </row>
    <row r="28" spans="2:7" x14ac:dyDescent="0.35">
      <c r="B28" s="4" t="s">
        <v>32</v>
      </c>
      <c r="C28" s="8">
        <v>0.21638829952389516</v>
      </c>
      <c r="D28" s="8">
        <v>0.31270673757024364</v>
      </c>
      <c r="E28" s="9">
        <v>0.47090496290586126</v>
      </c>
      <c r="G28" s="65"/>
    </row>
    <row r="29" spans="2:7" x14ac:dyDescent="0.35">
      <c r="B29" s="4" t="s">
        <v>33</v>
      </c>
      <c r="C29" s="8">
        <v>0.16641179697370395</v>
      </c>
      <c r="D29" s="8">
        <v>0.30676001772547112</v>
      </c>
      <c r="E29" s="9">
        <v>0.52682818530082498</v>
      </c>
      <c r="G29" s="65"/>
    </row>
    <row r="30" spans="2:7" x14ac:dyDescent="0.35">
      <c r="B30" s="4" t="s">
        <v>34</v>
      </c>
      <c r="C30" s="8">
        <v>0.15389168990570806</v>
      </c>
      <c r="D30" s="8">
        <v>0.33344415774231428</v>
      </c>
      <c r="E30" s="9">
        <v>0.51266415235197771</v>
      </c>
      <c r="G30" s="65"/>
    </row>
    <row r="31" spans="2:7" ht="15" thickBot="1" x14ac:dyDescent="0.4">
      <c r="B31" s="5" t="s">
        <v>35</v>
      </c>
      <c r="C31" s="10">
        <v>0.12205675681294763</v>
      </c>
      <c r="D31" s="10">
        <v>0.32281049661862926</v>
      </c>
      <c r="E31" s="11">
        <v>0.55513274656842315</v>
      </c>
      <c r="G31" s="65"/>
    </row>
  </sheetData>
  <hyperlinks>
    <hyperlink ref="A1" location="Contents!A1" display="Contents" xr:uid="{53D98D46-6716-4667-A386-FC037E27323E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2140-9B76-4EF7-B8EF-507C858C66D9}">
  <sheetPr codeName="Sheet4"/>
  <dimension ref="A1:G32"/>
  <sheetViews>
    <sheetView showGridLines="0" zoomScale="80" zoomScaleNormal="80" workbookViewId="0"/>
  </sheetViews>
  <sheetFormatPr defaultRowHeight="14.5" x14ac:dyDescent="0.35"/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3: The prevalence of diagnosed long-term conditions among people older than 65 by age group, 2015</v>
      </c>
    </row>
    <row r="24" spans="2:7" x14ac:dyDescent="0.35">
      <c r="B24" t="s">
        <v>36</v>
      </c>
    </row>
    <row r="25" spans="2:7" ht="15" thickBot="1" x14ac:dyDescent="0.4"/>
    <row r="26" spans="2:7" x14ac:dyDescent="0.35">
      <c r="B26" s="3"/>
      <c r="C26" s="12">
        <v>0</v>
      </c>
      <c r="D26" s="12">
        <v>1</v>
      </c>
      <c r="E26" s="13" t="s">
        <v>29</v>
      </c>
    </row>
    <row r="27" spans="2:7" x14ac:dyDescent="0.35">
      <c r="B27" s="4" t="s">
        <v>30</v>
      </c>
      <c r="C27" s="8">
        <v>0.58375482784064214</v>
      </c>
      <c r="D27" s="8">
        <v>0.26122116036608856</v>
      </c>
      <c r="E27" s="9">
        <v>0.15502401179326933</v>
      </c>
      <c r="G27" s="65"/>
    </row>
    <row r="28" spans="2:7" x14ac:dyDescent="0.35">
      <c r="B28" s="4" t="s">
        <v>31</v>
      </c>
      <c r="C28" s="8">
        <v>0.49800757625451819</v>
      </c>
      <c r="D28" s="8">
        <v>0.28367383842369182</v>
      </c>
      <c r="E28" s="9">
        <v>0.21831858532178994</v>
      </c>
      <c r="G28" s="65"/>
    </row>
    <row r="29" spans="2:7" x14ac:dyDescent="0.35">
      <c r="B29" s="4" t="s">
        <v>32</v>
      </c>
      <c r="C29" s="8">
        <v>0.40229704054400611</v>
      </c>
      <c r="D29" s="8">
        <v>0.29387556509332713</v>
      </c>
      <c r="E29" s="9">
        <v>0.30382739436266687</v>
      </c>
      <c r="G29" s="65"/>
    </row>
    <row r="30" spans="2:7" x14ac:dyDescent="0.35">
      <c r="B30" s="4" t="s">
        <v>33</v>
      </c>
      <c r="C30" s="8">
        <v>0.32283605868041049</v>
      </c>
      <c r="D30" s="8">
        <v>0.29403744514193403</v>
      </c>
      <c r="E30" s="9">
        <v>0.38312649617765554</v>
      </c>
      <c r="G30" s="65"/>
    </row>
    <row r="31" spans="2:7" x14ac:dyDescent="0.35">
      <c r="B31" s="4" t="s">
        <v>34</v>
      </c>
      <c r="C31" s="8">
        <v>0.28420098951040834</v>
      </c>
      <c r="D31" s="8">
        <v>0.28058735364739212</v>
      </c>
      <c r="E31" s="9">
        <v>0.43521165684219959</v>
      </c>
      <c r="G31" s="65"/>
    </row>
    <row r="32" spans="2:7" ht="15" thickBot="1" x14ac:dyDescent="0.4">
      <c r="B32" s="5" t="s">
        <v>35</v>
      </c>
      <c r="C32" s="10">
        <v>0.3330218211876631</v>
      </c>
      <c r="D32" s="10">
        <v>0.2620222168851194</v>
      </c>
      <c r="E32" s="11">
        <v>0.40495596192721756</v>
      </c>
      <c r="G32" s="65"/>
    </row>
  </sheetData>
  <hyperlinks>
    <hyperlink ref="A1" location="Contents!A1" display="Contents" xr:uid="{6288FC1D-830B-4BDB-AEE0-C2E9606537BB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91CA-59F7-4450-81C7-EE8761A6B1AC}">
  <sheetPr codeName="Sheet12">
    <tabColor rgb="FFDC2937"/>
  </sheetPr>
  <dimension ref="A1:A2"/>
  <sheetViews>
    <sheetView showGridLines="0" workbookViewId="0">
      <selection activeCell="A45" sqref="A45"/>
    </sheetView>
  </sheetViews>
  <sheetFormatPr defaultRowHeight="14.5" x14ac:dyDescent="0.35"/>
  <cols>
    <col min="1" max="1" width="106.1796875" bestFit="1" customWidth="1"/>
  </cols>
  <sheetData>
    <row r="1" spans="1:1" ht="15" thickBot="1" x14ac:dyDescent="0.4">
      <c r="A1" s="1" t="s">
        <v>27</v>
      </c>
    </row>
    <row r="2" spans="1:1" ht="21" x14ac:dyDescent="0.5">
      <c r="A2" s="2" t="str">
        <f>Contents!B10</f>
        <v>Chapter 3 -  How have social care needs and long-term conditions changed over time?</v>
      </c>
    </row>
  </sheetData>
  <hyperlinks>
    <hyperlink ref="A1" location="Contents!A1" display="Contents" xr:uid="{517349FE-4208-46F3-A30E-E2BB38CD4D7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6E378-8384-4B86-A54B-D8A7A219084E}">
  <dimension ref="A1:K34"/>
  <sheetViews>
    <sheetView showGridLines="0" zoomScale="92" workbookViewId="0"/>
  </sheetViews>
  <sheetFormatPr defaultRowHeight="14.5" x14ac:dyDescent="0.35"/>
  <cols>
    <col min="3" max="5" width="10.54296875" bestFit="1" customWidth="1"/>
  </cols>
  <sheetData>
    <row r="1" spans="1:2" x14ac:dyDescent="0.35">
      <c r="A1" s="1" t="s">
        <v>27</v>
      </c>
    </row>
    <row r="2" spans="1:2" x14ac:dyDescent="0.35">
      <c r="B2" t="str" cm="1">
        <f t="array" aca="1" ref="B2" ca="1">VLOOKUP(MID(CELL("filename",A1),FIND("]",CELL("filename",A1))+1,255),Contents!$A$5:$B$25,2,0)</f>
        <v>Figure 4: The percentage of the older population with no ADL limitations (no social care need) by age group, 2006–2018</v>
      </c>
    </row>
    <row r="26" spans="2:11" x14ac:dyDescent="0.35">
      <c r="B26" t="s">
        <v>37</v>
      </c>
    </row>
    <row r="28" spans="2:11" ht="15" thickBot="1" x14ac:dyDescent="0.4"/>
    <row r="29" spans="2:11" x14ac:dyDescent="0.35">
      <c r="B29" s="21"/>
      <c r="C29" s="22">
        <v>2006</v>
      </c>
      <c r="D29" s="22">
        <v>2008</v>
      </c>
      <c r="E29" s="22">
        <v>2010</v>
      </c>
      <c r="F29" s="22">
        <v>2012</v>
      </c>
      <c r="G29" s="22">
        <v>2014</v>
      </c>
      <c r="H29" s="22">
        <v>2016</v>
      </c>
      <c r="I29" s="23">
        <v>2018</v>
      </c>
    </row>
    <row r="30" spans="2:11" x14ac:dyDescent="0.35">
      <c r="B30" s="19" t="s">
        <v>30</v>
      </c>
      <c r="C30" s="35">
        <v>0.81821358997579807</v>
      </c>
      <c r="D30" s="35">
        <v>0.81917091743186654</v>
      </c>
      <c r="E30" s="35">
        <v>0.83762810692155032</v>
      </c>
      <c r="F30" s="35">
        <v>0.8368416672492428</v>
      </c>
      <c r="G30" s="35">
        <v>0.85173558775439184</v>
      </c>
      <c r="H30" s="35">
        <v>0.84945414956000775</v>
      </c>
      <c r="I30" s="38">
        <v>0.86381857641458792</v>
      </c>
      <c r="K30" s="65"/>
    </row>
    <row r="31" spans="2:11" x14ac:dyDescent="0.35">
      <c r="B31" s="19" t="s">
        <v>31</v>
      </c>
      <c r="C31" s="35">
        <v>0.76102441578095481</v>
      </c>
      <c r="D31" s="35">
        <v>0.77618963329801749</v>
      </c>
      <c r="E31" s="35">
        <v>0.7850572197708714</v>
      </c>
      <c r="F31" s="35">
        <v>0.80429633222819974</v>
      </c>
      <c r="G31" s="35">
        <v>0.81218811600452767</v>
      </c>
      <c r="H31" s="35">
        <v>0.81776832122962129</v>
      </c>
      <c r="I31" s="38">
        <v>0.82547071162660945</v>
      </c>
      <c r="K31" s="65"/>
    </row>
    <row r="32" spans="2:11" x14ac:dyDescent="0.35">
      <c r="B32" s="19" t="s">
        <v>32</v>
      </c>
      <c r="C32" s="35">
        <v>0.71976685816281283</v>
      </c>
      <c r="D32" s="35">
        <v>0.69329429621344929</v>
      </c>
      <c r="E32" s="35">
        <v>0.72949556277623973</v>
      </c>
      <c r="F32" s="35">
        <v>0.75023339705002989</v>
      </c>
      <c r="G32" s="35">
        <v>0.77008717064010501</v>
      </c>
      <c r="H32" s="35">
        <v>0.80854255502028505</v>
      </c>
      <c r="I32" s="38">
        <v>0.75931273990719939</v>
      </c>
      <c r="K32" s="65"/>
    </row>
    <row r="33" spans="2:11" x14ac:dyDescent="0.35">
      <c r="B33" s="19" t="s">
        <v>33</v>
      </c>
      <c r="C33" s="35">
        <v>0.67699050401554928</v>
      </c>
      <c r="D33" s="35">
        <v>0.65006698404742946</v>
      </c>
      <c r="E33" s="35">
        <v>0.6536488771931227</v>
      </c>
      <c r="F33" s="35">
        <v>0.69214858063026652</v>
      </c>
      <c r="G33" s="35">
        <v>0.68629062993181111</v>
      </c>
      <c r="H33" s="35">
        <v>0.71980201189618109</v>
      </c>
      <c r="I33" s="38">
        <v>0.74837790024821249</v>
      </c>
      <c r="K33" s="65"/>
    </row>
    <row r="34" spans="2:11" ht="15" thickBot="1" x14ac:dyDescent="0.4">
      <c r="B34" s="20" t="s">
        <v>38</v>
      </c>
      <c r="C34" s="39">
        <v>0.50821914699028048</v>
      </c>
      <c r="D34" s="39">
        <v>0.53818373030669164</v>
      </c>
      <c r="E34" s="39">
        <v>0.52827212054113837</v>
      </c>
      <c r="F34" s="39">
        <v>0.56043858432337745</v>
      </c>
      <c r="G34" s="39">
        <v>0.55301362384274766</v>
      </c>
      <c r="H34" s="39">
        <v>0.53785866070176358</v>
      </c>
      <c r="I34" s="40">
        <v>0.56642564064452461</v>
      </c>
      <c r="K34" s="65"/>
    </row>
  </sheetData>
  <hyperlinks>
    <hyperlink ref="A1" location="Contents!A1" display="Contents" xr:uid="{F3ED0C6E-1C3C-4084-B932-3066F4CACF38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379A48D208446884CD0B18AE04EA4" ma:contentTypeVersion="" ma:contentTypeDescription="Create a new document." ma:contentTypeScope="" ma:versionID="29d6525a97ef2b3839002609145027e7">
  <xsd:schema xmlns:xsd="http://www.w3.org/2001/XMLSchema" xmlns:xs="http://www.w3.org/2001/XMLSchema" xmlns:p="http://schemas.microsoft.com/office/2006/metadata/properties" xmlns:ns2="7f9961c5-cd1c-4e3e-bbcd-d1cc9c886b66" xmlns:ns3="c4956f7e-1fc4-4d62-8e39-edf520448520" targetNamespace="http://schemas.microsoft.com/office/2006/metadata/properties" ma:root="true" ma:fieldsID="5eb5f38555cadad0cbd2853882fcb133" ns2:_="" ns3:_="">
    <xsd:import namespace="7f9961c5-cd1c-4e3e-bbcd-d1cc9c886b66"/>
    <xsd:import namespace="c4956f7e-1fc4-4d62-8e39-edf5204485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961c5-cd1c-4e3e-bbcd-d1cc9c886b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56f7e-1fc4-4d62-8e39-edf5204485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4956f7e-1fc4-4d62-8e39-edf520448520">
      <UserInfo>
        <DisplayName>Laurie Rachet-Jacquet</DisplayName>
        <AccountId>15517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07E473C-5811-45E3-A477-1480E488A0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961c5-cd1c-4e3e-bbcd-d1cc9c886b66"/>
    <ds:schemaRef ds:uri="c4956f7e-1fc4-4d62-8e39-edf520448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8D09B3-97C1-4303-B706-4840C19EE6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AB1A29-4078-402C-8FB1-DCF9AF15D294}">
  <ds:schemaRefs>
    <ds:schemaRef ds:uri="http://schemas.microsoft.com/office/2006/metadata/properties"/>
    <ds:schemaRef ds:uri="7f9961c5-cd1c-4e3e-bbcd-d1cc9c886b6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4956f7e-1fc4-4d62-8e39-edf52044852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Contents</vt:lpstr>
      <vt:lpstr>Executive summary</vt:lpstr>
      <vt:lpstr>Chapter 1</vt:lpstr>
      <vt:lpstr>Chapter 2</vt:lpstr>
      <vt:lpstr>F1</vt:lpstr>
      <vt:lpstr>F2</vt:lpstr>
      <vt:lpstr>F3</vt:lpstr>
      <vt:lpstr>Chapter 3</vt:lpstr>
      <vt:lpstr>F4</vt:lpstr>
      <vt:lpstr>F5</vt:lpstr>
      <vt:lpstr>F6</vt:lpstr>
      <vt:lpstr>F7</vt:lpstr>
      <vt:lpstr>F8</vt:lpstr>
      <vt:lpstr>F9</vt:lpstr>
      <vt:lpstr>T1</vt:lpstr>
      <vt:lpstr>F10</vt:lpstr>
      <vt:lpstr>Chapter 4</vt:lpstr>
      <vt:lpstr>T2</vt:lpstr>
      <vt:lpstr>F11</vt:lpstr>
      <vt:lpstr>F12</vt:lpstr>
      <vt:lpstr>F13</vt:lpstr>
      <vt:lpstr>F14</vt:lpstr>
      <vt:lpstr>Chapter 5</vt:lpstr>
      <vt:lpstr>Appendix 1</vt:lpstr>
      <vt:lpstr>Appendix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Nuha Bazeer</dc:creator>
  <cp:keywords/>
  <dc:description/>
  <cp:lastModifiedBy>Kate Addison</cp:lastModifiedBy>
  <cp:revision/>
  <dcterms:created xsi:type="dcterms:W3CDTF">2015-06-05T18:17:20Z</dcterms:created>
  <dcterms:modified xsi:type="dcterms:W3CDTF">2021-12-15T14:46:11Z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0x010100A7A379A48D208446884CD0B18AE04EA4</vt:lpwstr>
  </property>
</Properties>
</file>